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435" windowHeight="6480" firstSheet="5" activeTab="14"/>
  </bookViews>
  <sheets>
    <sheet name="rpl gizi 2019" sheetId="44" r:id="rId1"/>
    <sheet name="648 AJ" sheetId="41" r:id="rId2"/>
    <sheet name="646" sheetId="42" r:id="rId3"/>
    <sheet name="rumus" sheetId="30" r:id="rId4"/>
    <sheet name="649 a" sheetId="43" r:id="rId5"/>
    <sheet name="649 b" sheetId="36" r:id="rId6"/>
    <sheet name="649 AJ" sheetId="34" r:id="rId7"/>
    <sheet name="639" sheetId="32" r:id="rId8"/>
    <sheet name="638" sheetId="11" r:id="rId9"/>
    <sheet name="637" sheetId="19" r:id="rId10"/>
    <sheet name="648" sheetId="21" r:id="rId11"/>
    <sheet name="647" sheetId="23" r:id="rId12"/>
    <sheet name="440 keperawatan" sheetId="27" r:id="rId13"/>
    <sheet name="xxx440 keperawatan (2)" sheetId="29" r:id="rId14"/>
    <sheet name="001 xxx" sheetId="37" r:id="rId15"/>
  </sheets>
  <calcPr calcId="144525"/>
</workbook>
</file>

<file path=xl/calcChain.xml><?xml version="1.0" encoding="utf-8"?>
<calcChain xmlns="http://schemas.openxmlformats.org/spreadsheetml/2006/main">
  <c r="K8" i="44" l="1"/>
  <c r="K9" i="44"/>
  <c r="K7" i="44"/>
  <c r="B8" i="44"/>
  <c r="B9" i="44"/>
  <c r="I9" i="44"/>
  <c r="G9" i="44"/>
  <c r="I8" i="44"/>
  <c r="G8" i="44"/>
  <c r="H7" i="44"/>
  <c r="B7" i="44" s="1"/>
  <c r="I6" i="44"/>
  <c r="H6" i="44"/>
  <c r="B6" i="44" s="1"/>
  <c r="I5" i="44"/>
  <c r="H5" i="44"/>
  <c r="B5" i="44" s="1"/>
  <c r="I4" i="44"/>
  <c r="H4" i="44"/>
  <c r="B4" i="44" s="1"/>
  <c r="K8" i="36" l="1"/>
  <c r="K9" i="36"/>
  <c r="K10" i="36"/>
  <c r="K11" i="36"/>
  <c r="K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K33" i="36"/>
  <c r="K34" i="36"/>
  <c r="K35" i="36"/>
  <c r="K36" i="36"/>
  <c r="K37" i="36"/>
  <c r="K38" i="36"/>
  <c r="K39" i="36"/>
  <c r="K40" i="36"/>
  <c r="K41" i="36"/>
  <c r="K42" i="36"/>
  <c r="K43" i="36"/>
  <c r="K44" i="36"/>
  <c r="K45" i="36"/>
  <c r="K46" i="36"/>
  <c r="K47" i="36"/>
  <c r="K48" i="36"/>
  <c r="K49" i="36"/>
  <c r="K50" i="36"/>
  <c r="K51" i="36"/>
  <c r="K52" i="36"/>
  <c r="K7" i="36"/>
  <c r="N9" i="36"/>
  <c r="N10" i="36"/>
  <c r="N11" i="36"/>
  <c r="N12" i="36"/>
  <c r="N13" i="36"/>
  <c r="N14" i="36"/>
  <c r="N15" i="36"/>
  <c r="N16" i="36"/>
  <c r="N17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6" i="36"/>
  <c r="N47" i="36"/>
  <c r="N48" i="36"/>
  <c r="N49" i="36"/>
  <c r="N50" i="36"/>
  <c r="N51" i="36"/>
  <c r="N52" i="36"/>
  <c r="N8" i="36"/>
  <c r="K8" i="43"/>
  <c r="K9" i="43"/>
  <c r="K10" i="43"/>
  <c r="K11" i="43"/>
  <c r="K12" i="43"/>
  <c r="K13" i="43"/>
  <c r="K14" i="43"/>
  <c r="K15" i="43"/>
  <c r="K16" i="43"/>
  <c r="K17" i="43"/>
  <c r="K18" i="43"/>
  <c r="K19" i="43"/>
  <c r="K20" i="43"/>
  <c r="K21" i="43"/>
  <c r="K22" i="43"/>
  <c r="K23" i="43"/>
  <c r="K24" i="43"/>
  <c r="K25" i="43"/>
  <c r="K26" i="43"/>
  <c r="K27" i="43"/>
  <c r="K28" i="43"/>
  <c r="K29" i="43"/>
  <c r="K30" i="43"/>
  <c r="K31" i="43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K46" i="43"/>
  <c r="K47" i="43"/>
  <c r="K48" i="43"/>
  <c r="K49" i="43"/>
  <c r="K50" i="43"/>
  <c r="K51" i="43"/>
  <c r="K52" i="43"/>
  <c r="K7" i="43"/>
  <c r="H52" i="43"/>
  <c r="B52" i="43" s="1"/>
  <c r="H51" i="43"/>
  <c r="B51" i="43" s="1"/>
  <c r="H50" i="43"/>
  <c r="B50" i="43" s="1"/>
  <c r="H49" i="43"/>
  <c r="B49" i="43" s="1"/>
  <c r="H48" i="43"/>
  <c r="B48" i="43" s="1"/>
  <c r="H47" i="43"/>
  <c r="B47" i="43" s="1"/>
  <c r="H46" i="43"/>
  <c r="B46" i="43" s="1"/>
  <c r="H45" i="43"/>
  <c r="B45" i="43" s="1"/>
  <c r="H44" i="43"/>
  <c r="B44" i="43" s="1"/>
  <c r="H43" i="43"/>
  <c r="B43" i="43" s="1"/>
  <c r="H42" i="43"/>
  <c r="B42" i="43" s="1"/>
  <c r="H41" i="43"/>
  <c r="B41" i="43" s="1"/>
  <c r="H40" i="43"/>
  <c r="B40" i="43" s="1"/>
  <c r="H39" i="43"/>
  <c r="B39" i="43" s="1"/>
  <c r="H38" i="43"/>
  <c r="B38" i="43" s="1"/>
  <c r="H37" i="43"/>
  <c r="B37" i="43" s="1"/>
  <c r="H36" i="43"/>
  <c r="B36" i="43" s="1"/>
  <c r="H35" i="43"/>
  <c r="B35" i="43" s="1"/>
  <c r="H34" i="43"/>
  <c r="B34" i="43" s="1"/>
  <c r="H33" i="43"/>
  <c r="B33" i="43" s="1"/>
  <c r="H32" i="43"/>
  <c r="B32" i="43" s="1"/>
  <c r="H31" i="43"/>
  <c r="B31" i="43" s="1"/>
  <c r="H30" i="43"/>
  <c r="B30" i="43" s="1"/>
  <c r="H29" i="43"/>
  <c r="B29" i="43" s="1"/>
  <c r="H28" i="43"/>
  <c r="B28" i="43" s="1"/>
  <c r="H27" i="43"/>
  <c r="B27" i="43" s="1"/>
  <c r="H26" i="43"/>
  <c r="B26" i="43" s="1"/>
  <c r="H25" i="43"/>
  <c r="B25" i="43" s="1"/>
  <c r="H24" i="43"/>
  <c r="B24" i="43" s="1"/>
  <c r="H23" i="43"/>
  <c r="B23" i="43" s="1"/>
  <c r="H22" i="43"/>
  <c r="B22" i="43" s="1"/>
  <c r="H21" i="43"/>
  <c r="B21" i="43" s="1"/>
  <c r="H20" i="43"/>
  <c r="B20" i="43" s="1"/>
  <c r="H19" i="43"/>
  <c r="B19" i="43" s="1"/>
  <c r="H18" i="43"/>
  <c r="B18" i="43" s="1"/>
  <c r="H17" i="43"/>
  <c r="B17" i="43" s="1"/>
  <c r="H16" i="43"/>
  <c r="B16" i="43" s="1"/>
  <c r="H15" i="43"/>
  <c r="B15" i="43" s="1"/>
  <c r="H14" i="43"/>
  <c r="B14" i="43" s="1"/>
  <c r="H13" i="43"/>
  <c r="B13" i="43" s="1"/>
  <c r="H12" i="43"/>
  <c r="B12" i="43" s="1"/>
  <c r="H11" i="43"/>
  <c r="B11" i="43" s="1"/>
  <c r="H10" i="43"/>
  <c r="B10" i="43" s="1"/>
  <c r="H9" i="43"/>
  <c r="B9" i="43" s="1"/>
  <c r="H8" i="43"/>
  <c r="B8" i="43" s="1"/>
  <c r="I52" i="43"/>
  <c r="G52" i="43"/>
  <c r="I51" i="43"/>
  <c r="G51" i="43"/>
  <c r="I50" i="43"/>
  <c r="G50" i="43"/>
  <c r="I49" i="43"/>
  <c r="G49" i="43"/>
  <c r="I48" i="43"/>
  <c r="G48" i="43"/>
  <c r="I47" i="43"/>
  <c r="G47" i="43"/>
  <c r="I46" i="43"/>
  <c r="G46" i="43"/>
  <c r="I45" i="43"/>
  <c r="G45" i="43"/>
  <c r="I44" i="43"/>
  <c r="G44" i="43"/>
  <c r="I43" i="43"/>
  <c r="G43" i="43"/>
  <c r="I42" i="43"/>
  <c r="G42" i="43"/>
  <c r="I41" i="43"/>
  <c r="G41" i="43"/>
  <c r="I40" i="43"/>
  <c r="G40" i="43"/>
  <c r="I39" i="43"/>
  <c r="G39" i="43"/>
  <c r="I38" i="43"/>
  <c r="G38" i="43"/>
  <c r="I37" i="43"/>
  <c r="G37" i="43"/>
  <c r="I36" i="43"/>
  <c r="G36" i="43"/>
  <c r="I35" i="43"/>
  <c r="G35" i="43"/>
  <c r="I34" i="43"/>
  <c r="G34" i="43"/>
  <c r="I33" i="43"/>
  <c r="G33" i="43"/>
  <c r="I32" i="43"/>
  <c r="G32" i="43"/>
  <c r="I31" i="43"/>
  <c r="G31" i="43"/>
  <c r="I30" i="43"/>
  <c r="G30" i="43"/>
  <c r="I29" i="43"/>
  <c r="G29" i="43"/>
  <c r="I28" i="43"/>
  <c r="G28" i="43"/>
  <c r="I27" i="43"/>
  <c r="G27" i="43"/>
  <c r="I26" i="43"/>
  <c r="G26" i="43"/>
  <c r="I25" i="43"/>
  <c r="G25" i="43"/>
  <c r="I24" i="43"/>
  <c r="G24" i="43"/>
  <c r="I23" i="43"/>
  <c r="G23" i="43"/>
  <c r="I22" i="43"/>
  <c r="G22" i="43"/>
  <c r="I21" i="43"/>
  <c r="G21" i="43"/>
  <c r="I20" i="43"/>
  <c r="G20" i="43"/>
  <c r="I19" i="43"/>
  <c r="G19" i="43"/>
  <c r="I18" i="43"/>
  <c r="G18" i="43"/>
  <c r="I17" i="43"/>
  <c r="G17" i="43"/>
  <c r="I16" i="43"/>
  <c r="G16" i="43"/>
  <c r="I15" i="43"/>
  <c r="G15" i="43"/>
  <c r="I14" i="43"/>
  <c r="G14" i="43"/>
  <c r="I13" i="43"/>
  <c r="G13" i="43"/>
  <c r="I12" i="43"/>
  <c r="G12" i="43"/>
  <c r="I11" i="43"/>
  <c r="G11" i="43"/>
  <c r="I10" i="43"/>
  <c r="G10" i="43"/>
  <c r="I9" i="43"/>
  <c r="G9" i="43"/>
  <c r="I8" i="43"/>
  <c r="G8" i="43"/>
  <c r="H7" i="43"/>
  <c r="B7" i="43" s="1"/>
  <c r="I6" i="43"/>
  <c r="H6" i="43"/>
  <c r="B6" i="43" s="1"/>
  <c r="I5" i="43"/>
  <c r="H5" i="43"/>
  <c r="B5" i="43" s="1"/>
  <c r="I4" i="43"/>
  <c r="H4" i="43"/>
  <c r="B4" i="43" s="1"/>
  <c r="J8" i="42"/>
  <c r="J9" i="42"/>
  <c r="J10" i="42"/>
  <c r="J11" i="42"/>
  <c r="J12" i="42"/>
  <c r="J13" i="42"/>
  <c r="J14" i="42"/>
  <c r="J15" i="42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34" i="42"/>
  <c r="J35" i="42"/>
  <c r="J36" i="42"/>
  <c r="J37" i="42"/>
  <c r="J38" i="42"/>
  <c r="J39" i="42"/>
  <c r="J40" i="42"/>
  <c r="J41" i="42"/>
  <c r="J42" i="42"/>
  <c r="J43" i="42"/>
  <c r="J44" i="42"/>
  <c r="J45" i="42"/>
  <c r="J46" i="42"/>
  <c r="J7" i="42"/>
  <c r="G7" i="41" s="1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F36" i="42"/>
  <c r="F37" i="42"/>
  <c r="F38" i="42"/>
  <c r="F39" i="42"/>
  <c r="F40" i="42"/>
  <c r="F41" i="42"/>
  <c r="F42" i="42"/>
  <c r="F43" i="42"/>
  <c r="F44" i="42"/>
  <c r="F45" i="42"/>
  <c r="F46" i="42"/>
  <c r="G4" i="42"/>
  <c r="G5" i="42"/>
  <c r="G6" i="42"/>
  <c r="G7" i="42"/>
  <c r="H4" i="42"/>
  <c r="H5" i="42"/>
  <c r="H6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H21" i="42"/>
  <c r="H22" i="42"/>
  <c r="H23" i="42"/>
  <c r="H24" i="42"/>
  <c r="H25" i="42"/>
  <c r="H26" i="42"/>
  <c r="H27" i="42"/>
  <c r="H28" i="42"/>
  <c r="H29" i="42"/>
  <c r="H30" i="42"/>
  <c r="H31" i="42"/>
  <c r="H32" i="42"/>
  <c r="H33" i="42"/>
  <c r="H34" i="42"/>
  <c r="H35" i="42"/>
  <c r="H36" i="42"/>
  <c r="H37" i="42"/>
  <c r="H38" i="42"/>
  <c r="H39" i="42"/>
  <c r="H40" i="42"/>
  <c r="H41" i="42"/>
  <c r="H42" i="42"/>
  <c r="H43" i="42"/>
  <c r="H44" i="42"/>
  <c r="H45" i="42"/>
  <c r="H46" i="42"/>
  <c r="I4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B4" i="37" l="1"/>
  <c r="B5" i="37"/>
  <c r="B6" i="37"/>
  <c r="B7" i="37"/>
  <c r="G9" i="37"/>
  <c r="B9" i="37" s="1"/>
  <c r="G10" i="37"/>
  <c r="B10" i="37" s="1"/>
  <c r="G11" i="37"/>
  <c r="B11" i="37" s="1"/>
  <c r="G12" i="37"/>
  <c r="B12" i="37" s="1"/>
  <c r="G8" i="37"/>
  <c r="B8" i="37" s="1"/>
  <c r="I12" i="37"/>
  <c r="I11" i="37"/>
  <c r="I10" i="37"/>
  <c r="I9" i="37"/>
  <c r="I8" i="37"/>
  <c r="H7" i="37"/>
  <c r="I6" i="37"/>
  <c r="H6" i="37"/>
  <c r="I5" i="37"/>
  <c r="H5" i="37"/>
  <c r="I4" i="37"/>
  <c r="H4" i="37"/>
  <c r="I52" i="36" l="1"/>
  <c r="G52" i="36"/>
  <c r="B52" i="36"/>
  <c r="I51" i="36"/>
  <c r="G51" i="36"/>
  <c r="B51" i="36"/>
  <c r="I50" i="36"/>
  <c r="G50" i="36"/>
  <c r="B50" i="36"/>
  <c r="I49" i="36"/>
  <c r="G49" i="36"/>
  <c r="B49" i="36"/>
  <c r="I48" i="36"/>
  <c r="G48" i="36"/>
  <c r="B48" i="36"/>
  <c r="I47" i="36"/>
  <c r="G47" i="36"/>
  <c r="B47" i="36"/>
  <c r="I46" i="36"/>
  <c r="G46" i="36"/>
  <c r="B46" i="36"/>
  <c r="I45" i="36"/>
  <c r="G45" i="36"/>
  <c r="B45" i="36"/>
  <c r="I44" i="36"/>
  <c r="G44" i="36"/>
  <c r="B44" i="36"/>
  <c r="I43" i="36"/>
  <c r="G43" i="36"/>
  <c r="B43" i="36"/>
  <c r="I42" i="36"/>
  <c r="G42" i="36"/>
  <c r="B42" i="36"/>
  <c r="I41" i="36"/>
  <c r="G41" i="36"/>
  <c r="B41" i="36"/>
  <c r="I40" i="36"/>
  <c r="G40" i="36"/>
  <c r="B40" i="36"/>
  <c r="I39" i="36"/>
  <c r="G39" i="36"/>
  <c r="B39" i="36"/>
  <c r="I38" i="36"/>
  <c r="G38" i="36"/>
  <c r="B38" i="36"/>
  <c r="I37" i="36"/>
  <c r="G37" i="36"/>
  <c r="B37" i="36"/>
  <c r="I36" i="36"/>
  <c r="G36" i="36"/>
  <c r="B36" i="36"/>
  <c r="I35" i="36"/>
  <c r="G35" i="36"/>
  <c r="B35" i="36"/>
  <c r="I34" i="36"/>
  <c r="G34" i="36"/>
  <c r="B34" i="36"/>
  <c r="I33" i="36"/>
  <c r="G33" i="36"/>
  <c r="B33" i="36"/>
  <c r="I32" i="36"/>
  <c r="G32" i="36"/>
  <c r="B32" i="36"/>
  <c r="I31" i="36"/>
  <c r="G31" i="36"/>
  <c r="B31" i="36"/>
  <c r="I30" i="36"/>
  <c r="G30" i="36"/>
  <c r="B30" i="36"/>
  <c r="I29" i="36"/>
  <c r="G29" i="36"/>
  <c r="B29" i="36"/>
  <c r="I28" i="36"/>
  <c r="G28" i="36"/>
  <c r="B28" i="36"/>
  <c r="I27" i="36"/>
  <c r="G27" i="36"/>
  <c r="B27" i="36"/>
  <c r="I26" i="36"/>
  <c r="G26" i="36"/>
  <c r="B26" i="36"/>
  <c r="I25" i="36"/>
  <c r="G25" i="36"/>
  <c r="B25" i="36"/>
  <c r="I24" i="36"/>
  <c r="G24" i="36"/>
  <c r="B24" i="36"/>
  <c r="I23" i="36"/>
  <c r="G23" i="36"/>
  <c r="B23" i="36"/>
  <c r="I22" i="36"/>
  <c r="G22" i="36"/>
  <c r="B22" i="36"/>
  <c r="I21" i="36"/>
  <c r="G21" i="36"/>
  <c r="B21" i="36"/>
  <c r="I20" i="36"/>
  <c r="G20" i="36"/>
  <c r="B20" i="36"/>
  <c r="I19" i="36"/>
  <c r="G19" i="36"/>
  <c r="B19" i="36"/>
  <c r="I18" i="36"/>
  <c r="G18" i="36"/>
  <c r="B18" i="36"/>
  <c r="I17" i="36"/>
  <c r="G17" i="36"/>
  <c r="B17" i="36"/>
  <c r="I16" i="36"/>
  <c r="G16" i="36"/>
  <c r="B16" i="36"/>
  <c r="I15" i="36"/>
  <c r="G15" i="36"/>
  <c r="B15" i="36"/>
  <c r="I14" i="36"/>
  <c r="G14" i="36"/>
  <c r="B14" i="36"/>
  <c r="I13" i="36"/>
  <c r="G13" i="36"/>
  <c r="B13" i="36"/>
  <c r="I12" i="36"/>
  <c r="G12" i="36"/>
  <c r="B12" i="36"/>
  <c r="I11" i="36"/>
  <c r="G11" i="36"/>
  <c r="B11" i="36"/>
  <c r="I10" i="36"/>
  <c r="G10" i="36"/>
  <c r="B10" i="36"/>
  <c r="I9" i="36"/>
  <c r="G9" i="36"/>
  <c r="B9" i="36"/>
  <c r="I8" i="36"/>
  <c r="G8" i="36"/>
  <c r="B8" i="36"/>
  <c r="H7" i="36"/>
  <c r="B7" i="36" s="1"/>
  <c r="I6" i="36"/>
  <c r="H6" i="36"/>
  <c r="B6" i="36" s="1"/>
  <c r="I5" i="36"/>
  <c r="H5" i="36"/>
  <c r="B5" i="36" s="1"/>
  <c r="I4" i="36"/>
  <c r="H4" i="36"/>
  <c r="B4" i="36" s="1"/>
  <c r="H22" i="34" l="1"/>
  <c r="B22" i="34" s="1"/>
  <c r="H21" i="34"/>
  <c r="B21" i="34" s="1"/>
  <c r="H20" i="34"/>
  <c r="B20" i="34" s="1"/>
  <c r="H19" i="34"/>
  <c r="H18" i="34"/>
  <c r="B18" i="34" s="1"/>
  <c r="H17" i="34"/>
  <c r="H16" i="34"/>
  <c r="B16" i="34" s="1"/>
  <c r="H15" i="34"/>
  <c r="B15" i="34" s="1"/>
  <c r="H14" i="34"/>
  <c r="B14" i="34" s="1"/>
  <c r="H13" i="34"/>
  <c r="B13" i="34" s="1"/>
  <c r="H12" i="34"/>
  <c r="B12" i="34" s="1"/>
  <c r="H11" i="34"/>
  <c r="B11" i="34" s="1"/>
  <c r="H10" i="34"/>
  <c r="B10" i="34" s="1"/>
  <c r="H9" i="34"/>
  <c r="B9" i="34" s="1"/>
  <c r="H8" i="34"/>
  <c r="B8" i="34" s="1"/>
  <c r="I22" i="34"/>
  <c r="G22" i="34"/>
  <c r="I21" i="34"/>
  <c r="G21" i="34"/>
  <c r="I20" i="34"/>
  <c r="G20" i="34"/>
  <c r="I19" i="34"/>
  <c r="G19" i="34"/>
  <c r="B19" i="34"/>
  <c r="I18" i="34"/>
  <c r="G18" i="34"/>
  <c r="I17" i="34"/>
  <c r="G17" i="34"/>
  <c r="B17" i="34"/>
  <c r="I16" i="34"/>
  <c r="G16" i="34"/>
  <c r="I15" i="34"/>
  <c r="G15" i="34"/>
  <c r="I14" i="34"/>
  <c r="G14" i="34"/>
  <c r="I13" i="34"/>
  <c r="G13" i="34"/>
  <c r="I12" i="34"/>
  <c r="G12" i="34"/>
  <c r="I11" i="34"/>
  <c r="G11" i="34"/>
  <c r="I10" i="34"/>
  <c r="G10" i="34"/>
  <c r="I9" i="34"/>
  <c r="G9" i="34"/>
  <c r="I8" i="34"/>
  <c r="G8" i="34"/>
  <c r="H7" i="34"/>
  <c r="B7" i="34" s="1"/>
  <c r="I6" i="34"/>
  <c r="H6" i="34"/>
  <c r="B6" i="34" s="1"/>
  <c r="I5" i="34"/>
  <c r="H5" i="34"/>
  <c r="B5" i="34" s="1"/>
  <c r="I4" i="34"/>
  <c r="H4" i="34"/>
  <c r="B4" i="34" s="1"/>
  <c r="I9" i="30" l="1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61" i="30"/>
  <c r="I62" i="30"/>
  <c r="I63" i="30"/>
  <c r="I64" i="30"/>
  <c r="I65" i="30"/>
  <c r="I66" i="30"/>
  <c r="I67" i="30"/>
  <c r="I68" i="30"/>
  <c r="I8" i="30"/>
  <c r="I4" i="30"/>
  <c r="I5" i="30"/>
  <c r="I6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H4" i="30"/>
  <c r="B4" i="30" s="1"/>
  <c r="H5" i="30"/>
  <c r="B5" i="30" s="1"/>
  <c r="H6" i="30"/>
  <c r="B6" i="30" s="1"/>
  <c r="H7" i="30"/>
  <c r="B7" i="30" s="1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42" i="30"/>
  <c r="G43" i="30"/>
  <c r="G44" i="30"/>
  <c r="G45" i="30"/>
  <c r="G46" i="30"/>
  <c r="G47" i="30"/>
  <c r="G48" i="30"/>
  <c r="G49" i="30"/>
  <c r="G50" i="30"/>
  <c r="G51" i="30"/>
  <c r="G52" i="30"/>
  <c r="G53" i="30"/>
  <c r="G54" i="30"/>
  <c r="G55" i="30"/>
  <c r="G56" i="30"/>
  <c r="G57" i="30"/>
  <c r="G58" i="30"/>
  <c r="G59" i="30"/>
  <c r="G60" i="30"/>
  <c r="G61" i="30"/>
  <c r="G62" i="30"/>
  <c r="G63" i="30"/>
  <c r="G64" i="30"/>
  <c r="G65" i="30"/>
  <c r="G66" i="30"/>
  <c r="G67" i="30"/>
  <c r="G68" i="30"/>
  <c r="G8" i="30"/>
  <c r="B4" i="27" l="1"/>
  <c r="B5" i="27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</calcChain>
</file>

<file path=xl/sharedStrings.xml><?xml version="1.0" encoding="utf-8"?>
<sst xmlns="http://schemas.openxmlformats.org/spreadsheetml/2006/main" count="2835" uniqueCount="1622">
  <si>
    <t>NO</t>
  </si>
  <si>
    <t>Nur Hidayat Lathif</t>
  </si>
  <si>
    <t>SLEMAN</t>
  </si>
  <si>
    <t>Khoirunisa Nofikasari Suhardi</t>
  </si>
  <si>
    <t>KLATEN</t>
  </si>
  <si>
    <t>SAID NAUFAN HUDA</t>
  </si>
  <si>
    <t>KULON PROGO</t>
  </si>
  <si>
    <t>Yurida Angger Keniki</t>
  </si>
  <si>
    <t>TEGAL</t>
  </si>
  <si>
    <t>Via Efiana</t>
  </si>
  <si>
    <t>SUKOHARJO</t>
  </si>
  <si>
    <t>GUNUNG KIDUL</t>
  </si>
  <si>
    <t>Nurul fitriyana</t>
  </si>
  <si>
    <t>BANTUL</t>
  </si>
  <si>
    <t>HERLINA DYAH UTAMI</t>
  </si>
  <si>
    <t>Maria Candra Kusuma Dewi</t>
  </si>
  <si>
    <t>Rezha Andra Dwiky Rhamadhan</t>
  </si>
  <si>
    <t>TEMANGGUNG</t>
  </si>
  <si>
    <t>Resha Bella Miftakhul</t>
  </si>
  <si>
    <t>Khoirunisa Dwi Pangestu</t>
  </si>
  <si>
    <t>adiella hasna hawwa</t>
  </si>
  <si>
    <t>Nur Lailla Dwi Suranto</t>
  </si>
  <si>
    <t>Miftakhul Janah</t>
  </si>
  <si>
    <t>NGANJUK</t>
  </si>
  <si>
    <t>Hemida Wahyu Isramadhanti</t>
  </si>
  <si>
    <t>YOGYAKARTA</t>
  </si>
  <si>
    <t>Sherina Uswatun Meidike Rahmawati</t>
  </si>
  <si>
    <t>ENDAH NUR ANGGRAINI</t>
  </si>
  <si>
    <t>PURWOREJO</t>
  </si>
  <si>
    <t>LILIN PRAMITA DEWI</t>
  </si>
  <si>
    <t>Rara Angesti Sekarlangit</t>
  </si>
  <si>
    <t>Mahmuda Jundi Haryono</t>
  </si>
  <si>
    <t>Ishlah Insani</t>
  </si>
  <si>
    <t>BREBES</t>
  </si>
  <si>
    <t>Yetty Dwi Kurniawati</t>
  </si>
  <si>
    <t>MUFLIHATUR ROHMAH DYAH SUHARTI</t>
  </si>
  <si>
    <t>HANI AN MARI A</t>
  </si>
  <si>
    <t>RUCI CARAKA WEDHA UTAMIE</t>
  </si>
  <si>
    <t>MAGELANG</t>
  </si>
  <si>
    <t>Muhammadin Ikhsan</t>
  </si>
  <si>
    <t>LIVIA VIANTIKA</t>
  </si>
  <si>
    <t>Listyana Kusumawati</t>
  </si>
  <si>
    <t>Afifah Nur Anggraini</t>
  </si>
  <si>
    <t>NURI WULANDARI</t>
  </si>
  <si>
    <t>Estuganti Retna Utami</t>
  </si>
  <si>
    <t>FIRSTY NOVENA OKTAVIANY</t>
  </si>
  <si>
    <t>BANJARNEGARA</t>
  </si>
  <si>
    <t>KEBUMEN</t>
  </si>
  <si>
    <t>TANGERANG</t>
  </si>
  <si>
    <t>SUMBAWA</t>
  </si>
  <si>
    <t>BOYOLALI</t>
  </si>
  <si>
    <t>CILACAP</t>
  </si>
  <si>
    <t>PONOROGO</t>
  </si>
  <si>
    <t>PALEMBANG</t>
  </si>
  <si>
    <t>TANGERANG SELATAN</t>
  </si>
  <si>
    <t>PACITAN</t>
  </si>
  <si>
    <t>GROBOGAN</t>
  </si>
  <si>
    <t>LAMPUNG UTARA</t>
  </si>
  <si>
    <t>KUNINGAN</t>
  </si>
  <si>
    <t>BOGOR</t>
  </si>
  <si>
    <t>KUDUS</t>
  </si>
  <si>
    <t>PANGKAL PINANG</t>
  </si>
  <si>
    <t>NGAWI</t>
  </si>
  <si>
    <t>BANDUNG</t>
  </si>
  <si>
    <t>AFNI MIYANDARI</t>
  </si>
  <si>
    <t>AISYAH RAHMAWATI</t>
  </si>
  <si>
    <t>ALFRIDA MARIA MANURUNG</t>
  </si>
  <si>
    <t>ANISA AYU LIA ANGGRAINI</t>
  </si>
  <si>
    <t>ASA GARIS DWI NENDRI</t>
  </si>
  <si>
    <t>ATTAFI SAMSIYAH</t>
  </si>
  <si>
    <t>AULYA MAHARANI</t>
  </si>
  <si>
    <t>AVRIDA NURHANDANI</t>
  </si>
  <si>
    <t>DESTIA AYU PRAMULATSIH</t>
  </si>
  <si>
    <t>DHITA SWASTIKA PRATIWI</t>
  </si>
  <si>
    <t>DIKA DIAN RAHMAWATI</t>
  </si>
  <si>
    <t>DIMAS ADI PRADANA PUTRA</t>
  </si>
  <si>
    <t>EVA KHAIRUL MAIDANI</t>
  </si>
  <si>
    <t>FIDELA ALFRIEDA AMI SASONGKO</t>
  </si>
  <si>
    <t>GILANG RAMADHAN</t>
  </si>
  <si>
    <t>HANIATUL MUNAWAROH</t>
  </si>
  <si>
    <t>HERLINA DWI NOVITASARI</t>
  </si>
  <si>
    <t>JAINUDDIN</t>
  </si>
  <si>
    <t>JONIF BAYU WICAKSONO</t>
  </si>
  <si>
    <t>KINARI PUTRI RAHMAWATI</t>
  </si>
  <si>
    <t>KRISNA WIJAYANTI</t>
  </si>
  <si>
    <t>MENTARI OKTAVIANISA</t>
  </si>
  <si>
    <t>MEY ANGGITA PUTRI</t>
  </si>
  <si>
    <t>MIFTAHUL NURUN NISA</t>
  </si>
  <si>
    <t>MUHAMAD AGUS HARTONO</t>
  </si>
  <si>
    <t>NAILA FIRKA NIDA</t>
  </si>
  <si>
    <t>NENI HANDAYANI</t>
  </si>
  <si>
    <t>RADEN RORO BELINDA WENDRY CAHYANINGRUM</t>
  </si>
  <si>
    <t>RIDWAN HAFID DARWANDA</t>
  </si>
  <si>
    <t>RIZKI MEGIYUNIKA</t>
  </si>
  <si>
    <t>RIZQI INTAN WAHYUNI</t>
  </si>
  <si>
    <t>SAFIRA KUSUMA WARDANI</t>
  </si>
  <si>
    <t>SRI INTAN MELANIYA</t>
  </si>
  <si>
    <t>TEOFILA PRAMESTHI NINGRUM</t>
  </si>
  <si>
    <t>TIFAYANI MAREZA PUTRI</t>
  </si>
  <si>
    <t>UTAMI YULI ANGGRAENI</t>
  </si>
  <si>
    <t>VEREN YOSI ERINDA</t>
  </si>
  <si>
    <t>ZAIMAN</t>
  </si>
  <si>
    <t>ZULHIZ TIAR BAHRUM RUMATA</t>
  </si>
  <si>
    <t>AMUNTAI</t>
  </si>
  <si>
    <t>GUNUNGKIDUL</t>
  </si>
  <si>
    <t>WONOSOBO</t>
  </si>
  <si>
    <t>WONOGIRI</t>
  </si>
  <si>
    <t>JAYAPURA</t>
  </si>
  <si>
    <t>KEDIRI</t>
  </si>
  <si>
    <t>JAKARTA</t>
  </si>
  <si>
    <t>KENDAL</t>
  </si>
  <si>
    <t>SALATIGA</t>
  </si>
  <si>
    <t>username</t>
  </si>
  <si>
    <t>changeme</t>
  </si>
  <si>
    <t>first name</t>
  </si>
  <si>
    <t>newpassword</t>
  </si>
  <si>
    <t>surename</t>
  </si>
  <si>
    <t>email adress</t>
  </si>
  <si>
    <t>city</t>
  </si>
  <si>
    <t>adiella.hasna.hawwa</t>
  </si>
  <si>
    <t>adiella@gmail.com</t>
  </si>
  <si>
    <t>adinda.melinia.prasasti</t>
  </si>
  <si>
    <t>Adinda@gmail.com</t>
  </si>
  <si>
    <t>Afifah@gmail.com</t>
  </si>
  <si>
    <t>afifah.nur.anggraini</t>
  </si>
  <si>
    <t>agita.kurniawati</t>
  </si>
  <si>
    <t>Agita@gmail.com</t>
  </si>
  <si>
    <t>alfi.karimah.salsabila</t>
  </si>
  <si>
    <t>alfi.@gmail.com</t>
  </si>
  <si>
    <t>alfina@gmail.com</t>
  </si>
  <si>
    <t>alvira@gmail.com</t>
  </si>
  <si>
    <t>aniza@gmail.com</t>
  </si>
  <si>
    <t>annisa.kurniawati</t>
  </si>
  <si>
    <t>annisa@gmail.com</t>
  </si>
  <si>
    <t>aisyah.qolbi</t>
  </si>
  <si>
    <t>aisyah@gmail.com</t>
  </si>
  <si>
    <t>alfina.hidayah</t>
  </si>
  <si>
    <t>alvira.malinviet</t>
  </si>
  <si>
    <t>aniza.setyaningsih</t>
  </si>
  <si>
    <t>annisam@gmail.com</t>
  </si>
  <si>
    <t>annisam.maharani</t>
  </si>
  <si>
    <t>arifatul.muarifah</t>
  </si>
  <si>
    <t>ashava.kusumawardani</t>
  </si>
  <si>
    <t>arifatul@gmail.com</t>
  </si>
  <si>
    <t>ashava@gmail.com</t>
  </si>
  <si>
    <t>ayuk.noviandari</t>
  </si>
  <si>
    <t>ayuk@gmail.com</t>
  </si>
  <si>
    <t>denisia.rizka</t>
  </si>
  <si>
    <t>denisia@gmail.com</t>
  </si>
  <si>
    <t>desta.suryaningrum</t>
  </si>
  <si>
    <t>desta@gmail.com</t>
  </si>
  <si>
    <t>dwi.hastuti</t>
  </si>
  <si>
    <t>dwi.hastuti@gmail.com</t>
  </si>
  <si>
    <t>dwiyan.firdaus</t>
  </si>
  <si>
    <t>dwiyan@gmail.com</t>
  </si>
  <si>
    <t>eka.ramadani</t>
  </si>
  <si>
    <t>eka.ramadani@gmail.com</t>
  </si>
  <si>
    <t>elifah.kurniasih</t>
  </si>
  <si>
    <t>elifah@gmail.com</t>
  </si>
  <si>
    <t>638arifatul</t>
  </si>
  <si>
    <t>638ayuk</t>
  </si>
  <si>
    <t>638denisia</t>
  </si>
  <si>
    <t>638dwi.hastuti</t>
  </si>
  <si>
    <t>638eka.ramadani</t>
  </si>
  <si>
    <t>638dwiyan</t>
  </si>
  <si>
    <t>638elifah</t>
  </si>
  <si>
    <t>638destasuryaningrum</t>
  </si>
  <si>
    <t>638estuganti</t>
  </si>
  <si>
    <t>638firsty</t>
  </si>
  <si>
    <t>638hani</t>
  </si>
  <si>
    <t>638hemida</t>
  </si>
  <si>
    <t>638endah@gmail.com</t>
  </si>
  <si>
    <t>638estuganti@gmail.com</t>
  </si>
  <si>
    <t>638firsty@gmail.com</t>
  </si>
  <si>
    <t>638hani@gmail.com</t>
  </si>
  <si>
    <t>638hemida@gmail.com</t>
  </si>
  <si>
    <t>638endahanggraini</t>
  </si>
  <si>
    <t>638herlina</t>
  </si>
  <si>
    <t>638ishlah</t>
  </si>
  <si>
    <t>638khoirunisa.suhardi</t>
  </si>
  <si>
    <t>638lilin</t>
  </si>
  <si>
    <t>638herlina@gmail.com</t>
  </si>
  <si>
    <t>638ishlah@gmail.com</t>
  </si>
  <si>
    <t>638khoirunisa.suhardi@gmail.com</t>
  </si>
  <si>
    <t>638lilin@gmail.com</t>
  </si>
  <si>
    <t>638khoirunisa.pangestu</t>
  </si>
  <si>
    <t>638khoirunisa.pangestu@gmail.com</t>
  </si>
  <si>
    <t>638listyana</t>
  </si>
  <si>
    <t>638livia</t>
  </si>
  <si>
    <t>638mahmuda</t>
  </si>
  <si>
    <t>638maria.dewi</t>
  </si>
  <si>
    <t>638miftakhul.janah</t>
  </si>
  <si>
    <t>638muflihatur</t>
  </si>
  <si>
    <t>638muhammadin</t>
  </si>
  <si>
    <t>638nur.lathif</t>
  </si>
  <si>
    <t>638nur.suranto</t>
  </si>
  <si>
    <t>638nuri.wulandari</t>
  </si>
  <si>
    <t>638livia@gmail.com</t>
  </si>
  <si>
    <t>638listyana@gmail.com</t>
  </si>
  <si>
    <t>638mahmuda@gmail.com</t>
  </si>
  <si>
    <t>638maria.dewi@gmail.com</t>
  </si>
  <si>
    <t>638miftakhul.janah@gmail.com</t>
  </si>
  <si>
    <t>638muflihatur@gmail.com</t>
  </si>
  <si>
    <t>638muhammadin@gmail.com</t>
  </si>
  <si>
    <t>638nur.lathif@gmail.com</t>
  </si>
  <si>
    <t>638nur.suranto@gmail.com</t>
  </si>
  <si>
    <t>638nuri.wulandari@gmail.com</t>
  </si>
  <si>
    <t>638nurul.fitriyana</t>
  </si>
  <si>
    <t>638rara.sekarlangit</t>
  </si>
  <si>
    <t>638resha.miftakhul</t>
  </si>
  <si>
    <t>638rezha.rhamadhan</t>
  </si>
  <si>
    <t>638ruci.utamie</t>
  </si>
  <si>
    <t>638said.huda</t>
  </si>
  <si>
    <t>638sherina.rahmawati</t>
  </si>
  <si>
    <t>638via.efiana</t>
  </si>
  <si>
    <t>638yetty.kurniawati</t>
  </si>
  <si>
    <t>638yurida.keniki</t>
  </si>
  <si>
    <t>nurul.fitriyana@gmail.com</t>
  </si>
  <si>
    <t>638rara.sekarlangit@gmail.com</t>
  </si>
  <si>
    <t>638resha.miftakhul@gmail.com</t>
  </si>
  <si>
    <t>638ruci.utamie@gmail.com</t>
  </si>
  <si>
    <t>638said.huda@gmail.com</t>
  </si>
  <si>
    <t>638sherina.rahmawati@gmail.com</t>
  </si>
  <si>
    <t>638via.efiana@gmail.com</t>
  </si>
  <si>
    <t>638yetty.kurniawati@gmail.com</t>
  </si>
  <si>
    <t>638yurida.keniki@gmail.com</t>
  </si>
  <si>
    <t>adry wantoro</t>
  </si>
  <si>
    <t>ahyat rosyi</t>
  </si>
  <si>
    <t>alfian adhi chandra</t>
  </si>
  <si>
    <t>alfian surya nugraha</t>
  </si>
  <si>
    <t>alvera songo sunga malinviet</t>
  </si>
  <si>
    <t>alysia salma mutiasa</t>
  </si>
  <si>
    <t>ambarwati retnaningrum</t>
  </si>
  <si>
    <t>anggraini dwi hartati</t>
  </si>
  <si>
    <t>anindha devi larasati</t>
  </si>
  <si>
    <t>dewi fortuna</t>
  </si>
  <si>
    <t>dian avriska wulandari</t>
  </si>
  <si>
    <t>dinda ristiani putri</t>
  </si>
  <si>
    <t>erlita lindasari</t>
  </si>
  <si>
    <t>fauziyah ramadhanti</t>
  </si>
  <si>
    <t>fikri habibi daroziqi</t>
  </si>
  <si>
    <t>firmanti rizki yunanti</t>
  </si>
  <si>
    <t>hana hanifah isnaini</t>
  </si>
  <si>
    <t>hasti aprinda nugraheni</t>
  </si>
  <si>
    <t>hesty novika indah sari</t>
  </si>
  <si>
    <t>huda septian harmanto</t>
  </si>
  <si>
    <t>intan indiastuti</t>
  </si>
  <si>
    <t>kiki puspito sembodro</t>
  </si>
  <si>
    <t>maharani citra dewanti</t>
  </si>
  <si>
    <t>mega fitri nuramadhani</t>
  </si>
  <si>
    <t>miftasya ineda hingar</t>
  </si>
  <si>
    <t>muhammad catur mukminin</t>
  </si>
  <si>
    <t>murwani wahyu astuti</t>
  </si>
  <si>
    <t>nur habib pangestu</t>
  </si>
  <si>
    <t>oryza sativa</t>
  </si>
  <si>
    <t>putri widyahandini</t>
  </si>
  <si>
    <t>revina yunanda</t>
  </si>
  <si>
    <t>rida yunita pangestuti</t>
  </si>
  <si>
    <t>romadhona lentera putri</t>
  </si>
  <si>
    <t>shasqia rahmita diffa</t>
  </si>
  <si>
    <t>singgih bayu aji</t>
  </si>
  <si>
    <t>sweetika cahya febriana</t>
  </si>
  <si>
    <t>villianur riska widjayanti</t>
  </si>
  <si>
    <t>wenni surya dwiwati</t>
  </si>
  <si>
    <t>zhuhria alifsya ramadhani</t>
  </si>
  <si>
    <t>637revina</t>
  </si>
  <si>
    <t>637rida.pangestuti</t>
  </si>
  <si>
    <t>637romadhona</t>
  </si>
  <si>
    <t>637shasqia.diffa</t>
  </si>
  <si>
    <t>637singgih</t>
  </si>
  <si>
    <t>637sweetika.febriana</t>
  </si>
  <si>
    <t>637villianur</t>
  </si>
  <si>
    <t>637wenni.dwiwati</t>
  </si>
  <si>
    <t>637zhuhria.ramadhani</t>
  </si>
  <si>
    <t>637revina@gmail.com</t>
  </si>
  <si>
    <t>637rida.pangestuti@gmail.com</t>
  </si>
  <si>
    <t>637romadhona@gmail.com</t>
  </si>
  <si>
    <t>637shasqia.diffa@gmail.com</t>
  </si>
  <si>
    <t>637singgih@gmail.com</t>
  </si>
  <si>
    <t>637sweetika.febriana@gmail.com</t>
  </si>
  <si>
    <t>637villianur@gmail.com</t>
  </si>
  <si>
    <t>637wenni.dwiwati@gmail.com</t>
  </si>
  <si>
    <t>637zhuhria.ramadhani@gmail.com</t>
  </si>
  <si>
    <t>637adry.wantoro</t>
  </si>
  <si>
    <t>637ahyat.rosyi</t>
  </si>
  <si>
    <t>637alfian.nugraha</t>
  </si>
  <si>
    <t>637alvera.malinviet</t>
  </si>
  <si>
    <t>637alysia.mutiasa</t>
  </si>
  <si>
    <t>637ambarwati</t>
  </si>
  <si>
    <t>637anggraini</t>
  </si>
  <si>
    <t>637anindha</t>
  </si>
  <si>
    <t>637dewi.fortuna</t>
  </si>
  <si>
    <t>637adry.wantoro@gmail.com</t>
  </si>
  <si>
    <t>637ahyat.rosyi@gmail.com</t>
  </si>
  <si>
    <t>637alfian.nugraha@gmail.com</t>
  </si>
  <si>
    <t>637alvera.malinviet@gmail.com</t>
  </si>
  <si>
    <t>637alysia.mutiasa@gmail.com</t>
  </si>
  <si>
    <t>637ambarwati@gmail.com</t>
  </si>
  <si>
    <t>637anggraini@gmail.com</t>
  </si>
  <si>
    <t>637anindha@gmail.com</t>
  </si>
  <si>
    <t>637dewi.fortuna@gmail.com</t>
  </si>
  <si>
    <t>637alfian.chandra</t>
  </si>
  <si>
    <t>637alfian.chandra@gmail.com</t>
  </si>
  <si>
    <t>637dinda.ristiani</t>
  </si>
  <si>
    <t>637erlita</t>
  </si>
  <si>
    <t>637fauziyah</t>
  </si>
  <si>
    <t>637fikri.daroziqi</t>
  </si>
  <si>
    <t>637firmanti</t>
  </si>
  <si>
    <t>637hana.isnaini</t>
  </si>
  <si>
    <t>637hasti</t>
  </si>
  <si>
    <t>637hesty.sari</t>
  </si>
  <si>
    <t>637intan</t>
  </si>
  <si>
    <t>637huda</t>
  </si>
  <si>
    <t>637kiki.sembodro</t>
  </si>
  <si>
    <t>637maharani</t>
  </si>
  <si>
    <t>637mega.nuramadhani</t>
  </si>
  <si>
    <t>637miftasya</t>
  </si>
  <si>
    <t>637muhammad.mukminin</t>
  </si>
  <si>
    <t>637murwani</t>
  </si>
  <si>
    <t>637nur.pangestu</t>
  </si>
  <si>
    <t>637oryza</t>
  </si>
  <si>
    <t>637putri</t>
  </si>
  <si>
    <t>637dinda.ristiani@gmail.com</t>
  </si>
  <si>
    <t>637erlita@gmail.com</t>
  </si>
  <si>
    <t>637fauziyah@gmail.com</t>
  </si>
  <si>
    <t>637fikri.daroziqi@gmail.com</t>
  </si>
  <si>
    <t>637firmanti@gmail.com</t>
  </si>
  <si>
    <t>637hana.isnaini@gmail.com</t>
  </si>
  <si>
    <t>637hasti@gmail.com</t>
  </si>
  <si>
    <t>637hesty.sari@gmail.com</t>
  </si>
  <si>
    <t>637huda@gmail.com</t>
  </si>
  <si>
    <t>637intan@gmail.com</t>
  </si>
  <si>
    <t>637kiki.sembodro@gmail.com</t>
  </si>
  <si>
    <t>637maharani@gmail.com</t>
  </si>
  <si>
    <t>637mega.nuramadhani@gmail.com</t>
  </si>
  <si>
    <t>637miftasya@gmail.com</t>
  </si>
  <si>
    <t>637muhammad.mukminin@gmail.com</t>
  </si>
  <si>
    <t>637murwani@gmail.com</t>
  </si>
  <si>
    <t>637nur.pangestu@gmail.com</t>
  </si>
  <si>
    <t>637oryza@gmail.com</t>
  </si>
  <si>
    <t>637putri@gmail.com</t>
  </si>
  <si>
    <t>637dian</t>
  </si>
  <si>
    <t>637dian@gmail.com</t>
  </si>
  <si>
    <t>DIPLOMA 3 2018</t>
  </si>
  <si>
    <t>DIPLOMA 3 2017</t>
  </si>
  <si>
    <t>adinda dwita charrisma</t>
  </si>
  <si>
    <t>adinda rizkina rusdiana dewi</t>
  </si>
  <si>
    <t>afifah hanin nur azizah</t>
  </si>
  <si>
    <t>afza atsnaita safina</t>
  </si>
  <si>
    <t>ainaya aulia aliftha</t>
  </si>
  <si>
    <t>alifia sama ningtiyas</t>
  </si>
  <si>
    <t>alya alfina pangesti</t>
  </si>
  <si>
    <t>andrea sutanto</t>
  </si>
  <si>
    <t>anggit ady nugraha</t>
  </si>
  <si>
    <t>anggraini dwi oktavia</t>
  </si>
  <si>
    <t>anisa nur rahmasari</t>
  </si>
  <si>
    <t>annisa prana shinta</t>
  </si>
  <si>
    <t>arfian nur sya'bani</t>
  </si>
  <si>
    <t>arum tis anata</t>
  </si>
  <si>
    <t>aviana syadeva ramadhani</t>
  </si>
  <si>
    <t>bella permatasari</t>
  </si>
  <si>
    <t>diah apriyani</t>
  </si>
  <si>
    <t>dinda amya saputri</t>
  </si>
  <si>
    <t>dyah kusumaningrum widagdoputri</t>
  </si>
  <si>
    <t>farhan alparizi</t>
  </si>
  <si>
    <t>febriana nur aini</t>
  </si>
  <si>
    <t>fina syavrilenia</t>
  </si>
  <si>
    <t>hanifah indah prawesti</t>
  </si>
  <si>
    <t>hilma alika rani</t>
  </si>
  <si>
    <t>irfan yusrizal</t>
  </si>
  <si>
    <t>kirana ketrin</t>
  </si>
  <si>
    <t>lia mareta anggraini</t>
  </si>
  <si>
    <t>luqyana laili astuti sari</t>
  </si>
  <si>
    <t>lutviana fatmawati</t>
  </si>
  <si>
    <t>melani rizki utami</t>
  </si>
  <si>
    <t>melania citra pertiwi</t>
  </si>
  <si>
    <t>mishbaahul muniir</t>
  </si>
  <si>
    <t>mutya lalita santasyacitta</t>
  </si>
  <si>
    <t>nabilla khoirunnisa</t>
  </si>
  <si>
    <t>ninda sasqia</t>
  </si>
  <si>
    <t>noor rohman fauzi</t>
  </si>
  <si>
    <t>novita husnul munawarah</t>
  </si>
  <si>
    <t>rachmi dwi annisya</t>
  </si>
  <si>
    <t>ragil suciningsih</t>
  </si>
  <si>
    <t>rahma dwi suciyanti</t>
  </si>
  <si>
    <t>rahmah fauziyatuz zakiyyah</t>
  </si>
  <si>
    <t>riwanda listya kusumaningtyas</t>
  </si>
  <si>
    <t>rizky intan rahma sinta dewi</t>
  </si>
  <si>
    <t>sherly amelia fahmi</t>
  </si>
  <si>
    <t>siti hajar</t>
  </si>
  <si>
    <t>sri astuti</t>
  </si>
  <si>
    <t>wulan cendana sari</t>
  </si>
  <si>
    <t>yaniar fitri rahmawati</t>
  </si>
  <si>
    <t>yasinta nurrohmah</t>
  </si>
  <si>
    <t>yuanita windy patmawati</t>
  </si>
  <si>
    <t>648adinda.charrisma</t>
  </si>
  <si>
    <t>648adinda.dewi</t>
  </si>
  <si>
    <t>648afza.safina</t>
  </si>
  <si>
    <t>648ainaya</t>
  </si>
  <si>
    <t>648alifia</t>
  </si>
  <si>
    <t>648alya.pangesti</t>
  </si>
  <si>
    <t>648andrea</t>
  </si>
  <si>
    <t>648anggit</t>
  </si>
  <si>
    <t>648anggraini.oktavia</t>
  </si>
  <si>
    <t>648anisa.rahmasari</t>
  </si>
  <si>
    <t>648annisa.shinta</t>
  </si>
  <si>
    <t>648arfian.nur</t>
  </si>
  <si>
    <t>648arum.anata</t>
  </si>
  <si>
    <t>648aviana</t>
  </si>
  <si>
    <t>648bella</t>
  </si>
  <si>
    <t>648diah.apriyani</t>
  </si>
  <si>
    <t>648dinda.saputri</t>
  </si>
  <si>
    <t>648dyah.widagdoputri</t>
  </si>
  <si>
    <t>648febriana</t>
  </si>
  <si>
    <t>648fina.syavrilenia</t>
  </si>
  <si>
    <t>648hanifah.prawesti</t>
  </si>
  <si>
    <t>648hilma.rani</t>
  </si>
  <si>
    <t>648irfan.yusrizal</t>
  </si>
  <si>
    <t>648kirana.ketrin</t>
  </si>
  <si>
    <t>648lia.anggraini</t>
  </si>
  <si>
    <t>648luqyana</t>
  </si>
  <si>
    <t>648lutviana.fatmawati</t>
  </si>
  <si>
    <t>648melani.utami</t>
  </si>
  <si>
    <t>648melania.pertiwi</t>
  </si>
  <si>
    <t>648mishbaahul.muniir</t>
  </si>
  <si>
    <t>648mutya.santasyacitta</t>
  </si>
  <si>
    <t>648nabilla.khoirunnisa</t>
  </si>
  <si>
    <t>648ninda.sasqia</t>
  </si>
  <si>
    <t>648noor.fauzi</t>
  </si>
  <si>
    <t>648novita.munawarah</t>
  </si>
  <si>
    <t>648rachmi.annisya</t>
  </si>
  <si>
    <t>648ragil.suciningsih</t>
  </si>
  <si>
    <t>648rahma.suciyanti</t>
  </si>
  <si>
    <t>648rahmah.zakiyyah</t>
  </si>
  <si>
    <t>648riwanda.kusumaningtyas</t>
  </si>
  <si>
    <t>648rizky.dewi</t>
  </si>
  <si>
    <t>648sherly.fahmi</t>
  </si>
  <si>
    <t>648siti.hajar</t>
  </si>
  <si>
    <t>648sri.astuti</t>
  </si>
  <si>
    <t>648wulan.sari</t>
  </si>
  <si>
    <t>648yaniar.rahmawati</t>
  </si>
  <si>
    <t>648yasinta.nurrohmah</t>
  </si>
  <si>
    <t>648yuanita.patmawati</t>
  </si>
  <si>
    <t>648adinda.charrisma@gmail.com</t>
  </si>
  <si>
    <t>648adinda.dewi@gmail.com</t>
  </si>
  <si>
    <t>648afza.safina@gmail.com</t>
  </si>
  <si>
    <t>648ainaya@gmail.com</t>
  </si>
  <si>
    <t>648alifia@gmail.com</t>
  </si>
  <si>
    <t>648alya.pangesti@gmail.com</t>
  </si>
  <si>
    <t>648andrea@gmail.com</t>
  </si>
  <si>
    <t>648anggit@gmail.com</t>
  </si>
  <si>
    <t>648anggraini.oktavia@gmail.com</t>
  </si>
  <si>
    <t>648anisa.rahmasari@gmail.com</t>
  </si>
  <si>
    <t>648annisa.shinta@gmail.com</t>
  </si>
  <si>
    <t>648arfian.nur@gmail.com</t>
  </si>
  <si>
    <t>648arum.anata@gmail.com</t>
  </si>
  <si>
    <t>648aviana@gmail.com</t>
  </si>
  <si>
    <t>648bella@gmail.com</t>
  </si>
  <si>
    <t>648diah.apriyani@gmail.com</t>
  </si>
  <si>
    <t>648dinda.saputri@gmail.com</t>
  </si>
  <si>
    <t>648dyah.widagdoputri@gmail.com</t>
  </si>
  <si>
    <t>648febriana@gmail.com</t>
  </si>
  <si>
    <t>648fina.syavrilenia@gmail.com</t>
  </si>
  <si>
    <t>648hanifah.prawesti@gmail.com</t>
  </si>
  <si>
    <t>648hilma.rani@gmail.com</t>
  </si>
  <si>
    <t>648irfan.yusrizal@gmail.com</t>
  </si>
  <si>
    <t>648kirana.ketrin@gmail.com</t>
  </si>
  <si>
    <t>648lia.anggraini@gmail.com</t>
  </si>
  <si>
    <t>648luqyana@gmail.com</t>
  </si>
  <si>
    <t>648lutviana.fatmawati@gmail.com</t>
  </si>
  <si>
    <t>648melani.utami@gmail.com</t>
  </si>
  <si>
    <t>648melania.pertiwi@gmail.com</t>
  </si>
  <si>
    <t>648mishbaahul.muniir@gmail.com</t>
  </si>
  <si>
    <t>648mutya.santasyacitta@gmail.com</t>
  </si>
  <si>
    <t>648nabilla.khoirunnisa@gmail.com</t>
  </si>
  <si>
    <t>648ninda.sasqia@gmail.com</t>
  </si>
  <si>
    <t>648noor.fauzi@gmail.com</t>
  </si>
  <si>
    <t>648novita.munawarah@gmail.com</t>
  </si>
  <si>
    <t>648rachmi.annisya@gmail.com</t>
  </si>
  <si>
    <t>648ragil.suciningsih@gmail.com</t>
  </si>
  <si>
    <t>648rahma.suciyanti@gmail.com</t>
  </si>
  <si>
    <t>648rahmah.zakiyyah@gmail.com</t>
  </si>
  <si>
    <t>648rizky.dewi@gmail.com</t>
  </si>
  <si>
    <t>648sherly.fahmi@gmail.com</t>
  </si>
  <si>
    <t>648siti.hajar@gmail.com</t>
  </si>
  <si>
    <t>648sri.astuti@gmail.com</t>
  </si>
  <si>
    <t>648wulan.sari@gmail.com</t>
  </si>
  <si>
    <t>648yaniar.rahmawati@gmail.com</t>
  </si>
  <si>
    <t>648yasinta.nurrohmah@gmail.com</t>
  </si>
  <si>
    <t>648yuanita.patmawati@gmail.com</t>
  </si>
  <si>
    <t>648afifah.azizah</t>
  </si>
  <si>
    <t>648afifah.azizah@gmail.com</t>
  </si>
  <si>
    <t>648farhan.alparizi</t>
  </si>
  <si>
    <t>648farhan.alparizi@gmail.com</t>
  </si>
  <si>
    <t>648riwanda@gmail.com</t>
  </si>
  <si>
    <t>DIPLOMA 4 2017</t>
  </si>
  <si>
    <t>647jainuddin</t>
  </si>
  <si>
    <t>647zaiman</t>
  </si>
  <si>
    <t>647afni</t>
  </si>
  <si>
    <t>647aisyah</t>
  </si>
  <si>
    <t>647alfrida</t>
  </si>
  <si>
    <t>647anisa</t>
  </si>
  <si>
    <t>647asa</t>
  </si>
  <si>
    <t>647attafi</t>
  </si>
  <si>
    <t>647aulya</t>
  </si>
  <si>
    <t>647avrida</t>
  </si>
  <si>
    <t>647destia</t>
  </si>
  <si>
    <t>647dhita</t>
  </si>
  <si>
    <t>647dika</t>
  </si>
  <si>
    <t>647dimas</t>
  </si>
  <si>
    <t>647eva</t>
  </si>
  <si>
    <t>647fidela</t>
  </si>
  <si>
    <t>647gilang</t>
  </si>
  <si>
    <t>647haniatul</t>
  </si>
  <si>
    <t>647herlina</t>
  </si>
  <si>
    <t>647jonif</t>
  </si>
  <si>
    <t>647kinari</t>
  </si>
  <si>
    <t>647krisna</t>
  </si>
  <si>
    <t>647mentari</t>
  </si>
  <si>
    <t>647mey</t>
  </si>
  <si>
    <t>647miftahul</t>
  </si>
  <si>
    <t>647muhamad.hartono</t>
  </si>
  <si>
    <t>647naila</t>
  </si>
  <si>
    <t>647neni</t>
  </si>
  <si>
    <t>647raden.cahyaningrum</t>
  </si>
  <si>
    <t>647ridwan</t>
  </si>
  <si>
    <t>647rizki.megiyunika</t>
  </si>
  <si>
    <t>647rizqi.wahyuni</t>
  </si>
  <si>
    <t>647safira</t>
  </si>
  <si>
    <t>647sri.melaniya</t>
  </si>
  <si>
    <t>647teofila</t>
  </si>
  <si>
    <t>647tifayani</t>
  </si>
  <si>
    <t>647utami</t>
  </si>
  <si>
    <t>647veren</t>
  </si>
  <si>
    <t>647zulhiz</t>
  </si>
  <si>
    <t>647afni@gmail.com</t>
  </si>
  <si>
    <t>647aisyah@gmail.com</t>
  </si>
  <si>
    <t>647alfrida@gmail.com</t>
  </si>
  <si>
    <t>647anisa@gmail.com</t>
  </si>
  <si>
    <t>647asa@gmail.com</t>
  </si>
  <si>
    <t>647attafi@gmail.com</t>
  </si>
  <si>
    <t>647aulya@gmail.com</t>
  </si>
  <si>
    <t>647avrida@gmail.com</t>
  </si>
  <si>
    <t>647destia@gmail.com</t>
  </si>
  <si>
    <t>647dhita@gmail.com</t>
  </si>
  <si>
    <t>647dika@gmail.com</t>
  </si>
  <si>
    <t>647dimas@gmail.com</t>
  </si>
  <si>
    <t>647eva@gmail.com</t>
  </si>
  <si>
    <t>647fidela@gmail.com</t>
  </si>
  <si>
    <t>647gilang@gmail.com</t>
  </si>
  <si>
    <t>647haniatul@gmail.com</t>
  </si>
  <si>
    <t>647herlina@gmail.com</t>
  </si>
  <si>
    <t>647jainuddin@gmail.com</t>
  </si>
  <si>
    <t>647jonif@gmail.com</t>
  </si>
  <si>
    <t>647kinari@gmail.com</t>
  </si>
  <si>
    <t>647krisna@gmail.com</t>
  </si>
  <si>
    <t>647mentari@gmail.com</t>
  </si>
  <si>
    <t>647mey@gmail.com</t>
  </si>
  <si>
    <t>647miftahul@gmail.com</t>
  </si>
  <si>
    <t>647muhamad.hartono@gmail.com</t>
  </si>
  <si>
    <t>647naila@gmail.com</t>
  </si>
  <si>
    <t>647neni@gmail.com</t>
  </si>
  <si>
    <t>647raden.cahyaningrum@gmail.com</t>
  </si>
  <si>
    <t>647ridwan@gmail.com</t>
  </si>
  <si>
    <t>647rizki.megiyunika@gmail.com</t>
  </si>
  <si>
    <t>647rizqi.wahyuni@gmail.com</t>
  </si>
  <si>
    <t>647safira@gmail.com</t>
  </si>
  <si>
    <t>647sri.melaniya@gmail.com</t>
  </si>
  <si>
    <t>647teofila@gmail.com</t>
  </si>
  <si>
    <t>647tifayani@gmail.com</t>
  </si>
  <si>
    <t>647utami@gmail.com</t>
  </si>
  <si>
    <t>647veren@gmail.com</t>
  </si>
  <si>
    <t>647zaiman@gmail.com</t>
  </si>
  <si>
    <t>647zulhiz@gmail.com</t>
  </si>
  <si>
    <t>Diploma 4 2018</t>
  </si>
  <si>
    <t>RIRIH ASTARIYAH</t>
  </si>
  <si>
    <t>: SLEMAN</t>
  </si>
  <si>
    <t>Moren Anjelita Wagania</t>
  </si>
  <si>
    <t>: BOLAANG MONGONDOW</t>
  </si>
  <si>
    <t>enggar kusumaningrum</t>
  </si>
  <si>
    <t>YULI EKO ROMANINGSIH</t>
  </si>
  <si>
    <t>: PURWOREJO</t>
  </si>
  <si>
    <t>SUBIYATI</t>
  </si>
  <si>
    <t>: BANTUL</t>
  </si>
  <si>
    <t>sunarti</t>
  </si>
  <si>
    <t>heru sriyana</t>
  </si>
  <si>
    <t>: KLATEN</t>
  </si>
  <si>
    <t>SUPAWANTI</t>
  </si>
  <si>
    <t>Eko Maryani,SST</t>
  </si>
  <si>
    <t>Supriyono,SST</t>
  </si>
  <si>
    <t>: KULON PROGO</t>
  </si>
  <si>
    <t>ERYAN DWI WARSONO, SST</t>
  </si>
  <si>
    <t>Titi Rusilawati Imawatun</t>
  </si>
  <si>
    <t>Column1</t>
  </si>
  <si>
    <t>440sunarti</t>
  </si>
  <si>
    <t>440ririh</t>
  </si>
  <si>
    <t>440moren</t>
  </si>
  <si>
    <t>440enggar</t>
  </si>
  <si>
    <t>440yuli</t>
  </si>
  <si>
    <t>440subiyati</t>
  </si>
  <si>
    <t>440heru</t>
  </si>
  <si>
    <t>440supawanti</t>
  </si>
  <si>
    <t>440eko maryani</t>
  </si>
  <si>
    <t>440supriyono</t>
  </si>
  <si>
    <t>440titi</t>
  </si>
  <si>
    <t>440ririh@gmail.com</t>
  </si>
  <si>
    <t>440moren@gmail.com</t>
  </si>
  <si>
    <t>440enggar@gmail.com</t>
  </si>
  <si>
    <t>440yuli@gmail.com</t>
  </si>
  <si>
    <t>440subiyati@gmail.com</t>
  </si>
  <si>
    <t>440sunarti@gmail.com</t>
  </si>
  <si>
    <t>440heru@gmail.com</t>
  </si>
  <si>
    <t>440supawanti@gmail.com</t>
  </si>
  <si>
    <t>440eko maryani@gmail.com</t>
  </si>
  <si>
    <t>440supriyono@gmail.com</t>
  </si>
  <si>
    <t>440Eryan@gmail.com</t>
  </si>
  <si>
    <t>440titi@gmail.com</t>
  </si>
  <si>
    <t>440eryan</t>
  </si>
  <si>
    <t>440ekomaryani</t>
  </si>
  <si>
    <t>440ekomaryani@gmail.com</t>
  </si>
  <si>
    <t>NUR AISYAH RACHMAN</t>
  </si>
  <si>
    <t>BEKASI</t>
  </si>
  <si>
    <t>ALIYA NUGRAFITRA MURTI</t>
  </si>
  <si>
    <t>KENANGA SUKMANINGRUM</t>
  </si>
  <si>
    <t>HIKMAH NURUL AVIDA</t>
  </si>
  <si>
    <t>CIREBON</t>
  </si>
  <si>
    <t>DEFI ASRI HANDAYANI</t>
  </si>
  <si>
    <t>TASYA NURUL 'AMALIAH</t>
  </si>
  <si>
    <t>MIFTAZANA FIRDAUS RIZKI PUTRI</t>
  </si>
  <si>
    <t>PATI</t>
  </si>
  <si>
    <t>FAFA NUR AZILA</t>
  </si>
  <si>
    <t>SEKAR LINTANG SEJATI</t>
  </si>
  <si>
    <t>SALSABELA AFRA RAMADHANI</t>
  </si>
  <si>
    <t>SRAGEN</t>
  </si>
  <si>
    <t>ELRIFA LUTHFIA AZZAHRA</t>
  </si>
  <si>
    <t>NURUL FITHRIYAHZUKHRUFIYAH</t>
  </si>
  <si>
    <t>PANDEGLANG</t>
  </si>
  <si>
    <t>MELATI AYUNINGTYAS</t>
  </si>
  <si>
    <t>ARIFUDIN SUHAILI</t>
  </si>
  <si>
    <t>SILVIANA NAFISA YUNITASARI</t>
  </si>
  <si>
    <t>PANGKALAN BUN</t>
  </si>
  <si>
    <t>NURHALIZA DINDA PUTRI</t>
  </si>
  <si>
    <t>FIKRIADRIANI</t>
  </si>
  <si>
    <t>LAMONGAN</t>
  </si>
  <si>
    <t>ELFRIDA RIYANI</t>
  </si>
  <si>
    <t>AULIA NUR AINI</t>
  </si>
  <si>
    <t>FETI FATIAH NADA MILENIA</t>
  </si>
  <si>
    <t>SALSABILLA</t>
  </si>
  <si>
    <t>SASTI ALIFIA WIDYA SAPUTRI</t>
  </si>
  <si>
    <t>HAPSORO SATRIO WIBOWO</t>
  </si>
  <si>
    <t>SANIYA AFDALRIVA MIZANDYA</t>
  </si>
  <si>
    <t>RATIH RAHMADANI</t>
  </si>
  <si>
    <t>CITRA AMALIA HAPSARI</t>
  </si>
  <si>
    <t>AYULIA DWI RIZKY</t>
  </si>
  <si>
    <t>NOVITA SETYO CAHYANI</t>
  </si>
  <si>
    <t>TIYO SANDHITA</t>
  </si>
  <si>
    <t>ANANDA EKA CAHYATI</t>
  </si>
  <si>
    <t>ALYA ZAHRA FITRIANA</t>
  </si>
  <si>
    <t>PRISELA ELTA KELANA</t>
  </si>
  <si>
    <t>MUNIFAH</t>
  </si>
  <si>
    <t>FANISA LARAS BUDIATI</t>
  </si>
  <si>
    <t>DELVA INE DHEWANTI</t>
  </si>
  <si>
    <t>ANGGITIA PUTRI PERTIWI</t>
  </si>
  <si>
    <t>ANIS SAFETY</t>
  </si>
  <si>
    <t>GALUH INTAN NOVITASARI</t>
  </si>
  <si>
    <t>DHIYA' SALSABILA FITRIA</t>
  </si>
  <si>
    <t>ISNANI QODRIYANI</t>
  </si>
  <si>
    <t>NASRUDDIN NAJIB</t>
  </si>
  <si>
    <t>MAY CHINDY PRADIKA AULIA</t>
  </si>
  <si>
    <t>TAUFIK CHOIROHMAN</t>
  </si>
  <si>
    <t>AZZUKHRUF NISA ADIRA</t>
  </si>
  <si>
    <t>KORINTA AZHAR</t>
  </si>
  <si>
    <t>SALSABLLA GISKA INDRASWARI</t>
  </si>
  <si>
    <t>DANIA RAHMAWATI</t>
  </si>
  <si>
    <t>NOVIKA DWI CAHYANTI</t>
  </si>
  <si>
    <t>KHOERUL YUSRI ARGIAN</t>
  </si>
  <si>
    <t>NAMIRA SALSABILA TYADIN</t>
  </si>
  <si>
    <t>MUHAMMAD FARRAS DAFFA ' ALHAIDAR</t>
  </si>
  <si>
    <t>ANA ZUFRIDA</t>
  </si>
  <si>
    <t>INDRASTUTI</t>
  </si>
  <si>
    <t>ANGGITA DEWI KUSUMASTUTI</t>
  </si>
  <si>
    <t>SABRINA RIZKIANANDA</t>
  </si>
  <si>
    <t>DEA NURAINI RAHMADHANI</t>
  </si>
  <si>
    <t>PURBALINGGA</t>
  </si>
  <si>
    <t>NISA INDRIYANI PUTRI</t>
  </si>
  <si>
    <t>SUJIONO</t>
  </si>
  <si>
    <t>PASURUAN</t>
  </si>
  <si>
    <t>AGUS PURNAMA</t>
  </si>
  <si>
    <t>DARMINTO ADJI</t>
  </si>
  <si>
    <t>FATMIRANI</t>
  </si>
  <si>
    <t>SAMARINDA</t>
  </si>
  <si>
    <t>lowercase</t>
  </si>
  <si>
    <t>nur aisyah rachman</t>
  </si>
  <si>
    <t>aliya nugrafitra murti</t>
  </si>
  <si>
    <t>kenanga sukmaningrum</t>
  </si>
  <si>
    <t>hikmah nurul avida</t>
  </si>
  <si>
    <t>defi asri handayani</t>
  </si>
  <si>
    <t>tasya nurul 'amaliah</t>
  </si>
  <si>
    <t>miftazana firdaus rizki putri</t>
  </si>
  <si>
    <t>fafa nur azila</t>
  </si>
  <si>
    <t>sekar lintang sejati</t>
  </si>
  <si>
    <t>salsabela afra ramadhani</t>
  </si>
  <si>
    <t>elrifa luthfia azzahra</t>
  </si>
  <si>
    <t>nurul fithriyahzukhrufiyah</t>
  </si>
  <si>
    <t>melati ayuningtyas</t>
  </si>
  <si>
    <t>arifudin suhaili</t>
  </si>
  <si>
    <t>silviana nafisa yunitasari</t>
  </si>
  <si>
    <t>nurhaliza dinda putri</t>
  </si>
  <si>
    <t>fikriadriani</t>
  </si>
  <si>
    <t>elfrida riyani</t>
  </si>
  <si>
    <t>aulia nur aini</t>
  </si>
  <si>
    <t>feti fatiah nada milenia</t>
  </si>
  <si>
    <t>salsabilla</t>
  </si>
  <si>
    <t>sasti alifia widya saputri</t>
  </si>
  <si>
    <t>hapsoro satrio wibowo</t>
  </si>
  <si>
    <t>saniya afdalriva mizandya</t>
  </si>
  <si>
    <t>ratih rahmadani</t>
  </si>
  <si>
    <t>citra amalia hapsari</t>
  </si>
  <si>
    <t>ayulia dwi rizky</t>
  </si>
  <si>
    <t>novita setyo cahyani</t>
  </si>
  <si>
    <t>tiyo sandhita</t>
  </si>
  <si>
    <t>ananda eka cahyati</t>
  </si>
  <si>
    <t>alya zahra fitriana</t>
  </si>
  <si>
    <t>prisela elta kelana</t>
  </si>
  <si>
    <t>munifah</t>
  </si>
  <si>
    <t>fanisa laras budiati</t>
  </si>
  <si>
    <t>delva ine dhewanti</t>
  </si>
  <si>
    <t>anggitia putri pertiwi</t>
  </si>
  <si>
    <t>anis safety</t>
  </si>
  <si>
    <t>galuh intan novitasari</t>
  </si>
  <si>
    <t>dhiya' salsabila fitria</t>
  </si>
  <si>
    <t>isnani qodriyani</t>
  </si>
  <si>
    <t>nasruddin najib</t>
  </si>
  <si>
    <t>may chindy pradika aulia</t>
  </si>
  <si>
    <t>taufik choirohman</t>
  </si>
  <si>
    <t>azzukhruf nisa adira</t>
  </si>
  <si>
    <t>korinta azhar</t>
  </si>
  <si>
    <t>salsablla giska indraswari</t>
  </si>
  <si>
    <t>dania rahmawati</t>
  </si>
  <si>
    <t>novika dwi cahyanti</t>
  </si>
  <si>
    <t>khoerul yusri argian</t>
  </si>
  <si>
    <t>namira salsabila tyadin</t>
  </si>
  <si>
    <t>muhammad farras daffa ' alhaidar</t>
  </si>
  <si>
    <t>ana zufrida</t>
  </si>
  <si>
    <t>indrastuti</t>
  </si>
  <si>
    <t>anggita dewi kusumastuti</t>
  </si>
  <si>
    <t>sabrina rizkiananda</t>
  </si>
  <si>
    <t>dea nuraini rahmadhani</t>
  </si>
  <si>
    <t>nisa indriyani putri</t>
  </si>
  <si>
    <t>sujiono</t>
  </si>
  <si>
    <t>agus purnama</t>
  </si>
  <si>
    <t>darminto adji</t>
  </si>
  <si>
    <t>fatmirani</t>
  </si>
  <si>
    <t>paste special</t>
  </si>
  <si>
    <t>639fikriadriani</t>
  </si>
  <si>
    <t>639salsabilla</t>
  </si>
  <si>
    <t>639munifah</t>
  </si>
  <si>
    <t>639indrastuti</t>
  </si>
  <si>
    <t>639sujiono</t>
  </si>
  <si>
    <t>639fatmirani</t>
  </si>
  <si>
    <t>gmail.com</t>
  </si>
  <si>
    <t>639aliya</t>
  </si>
  <si>
    <t>639kenanga</t>
  </si>
  <si>
    <t>639hikmah</t>
  </si>
  <si>
    <t>639defi</t>
  </si>
  <si>
    <t>639tasya</t>
  </si>
  <si>
    <t>639miftazana</t>
  </si>
  <si>
    <t>639fafa</t>
  </si>
  <si>
    <t>639sekar</t>
  </si>
  <si>
    <t>639salsabela</t>
  </si>
  <si>
    <t>639elrifa</t>
  </si>
  <si>
    <t>639nurul</t>
  </si>
  <si>
    <t>639melati</t>
  </si>
  <si>
    <t>639silviana</t>
  </si>
  <si>
    <t>639nurhaliza</t>
  </si>
  <si>
    <t>639elfrida</t>
  </si>
  <si>
    <t>639feti</t>
  </si>
  <si>
    <t>639sasti</t>
  </si>
  <si>
    <t>639hapsoro</t>
  </si>
  <si>
    <t>639saniya</t>
  </si>
  <si>
    <t>639ratih</t>
  </si>
  <si>
    <t>639citra</t>
  </si>
  <si>
    <t>639ayulia</t>
  </si>
  <si>
    <t>639novita</t>
  </si>
  <si>
    <t>639tiyo</t>
  </si>
  <si>
    <t>639ananda</t>
  </si>
  <si>
    <t>639alya</t>
  </si>
  <si>
    <t>639prisela</t>
  </si>
  <si>
    <t>639fanisa</t>
  </si>
  <si>
    <t>639delva</t>
  </si>
  <si>
    <t>639anggitia</t>
  </si>
  <si>
    <t>639anis</t>
  </si>
  <si>
    <t>639arifudin</t>
  </si>
  <si>
    <t>639aulia</t>
  </si>
  <si>
    <t>639galuh</t>
  </si>
  <si>
    <t>639dhiya</t>
  </si>
  <si>
    <t>639isnani</t>
  </si>
  <si>
    <t>639nasruddin</t>
  </si>
  <si>
    <t>639may</t>
  </si>
  <si>
    <t>639taufik</t>
  </si>
  <si>
    <t>639azzukhruf</t>
  </si>
  <si>
    <t>639korinta</t>
  </si>
  <si>
    <t>639salsablla</t>
  </si>
  <si>
    <t>639dania</t>
  </si>
  <si>
    <t>639novika</t>
  </si>
  <si>
    <t>639khoerul</t>
  </si>
  <si>
    <t>639namira</t>
  </si>
  <si>
    <t>639muhammad</t>
  </si>
  <si>
    <t>639ana</t>
  </si>
  <si>
    <t>639anggita</t>
  </si>
  <si>
    <t>639sabrina</t>
  </si>
  <si>
    <t>639dea</t>
  </si>
  <si>
    <t>639nisa</t>
  </si>
  <si>
    <t>639agus</t>
  </si>
  <si>
    <t>639darminto</t>
  </si>
  <si>
    <t>639nur</t>
  </si>
  <si>
    <t>639nur@gmail.com</t>
  </si>
  <si>
    <t>639aliya@gmail.com</t>
  </si>
  <si>
    <t>639kenanga@gmail.com</t>
  </si>
  <si>
    <t>639hikmah@gmail.com</t>
  </si>
  <si>
    <t>639defi@gmail.com</t>
  </si>
  <si>
    <t>639tasya@gmail.com</t>
  </si>
  <si>
    <t>639miftazana@gmail.com</t>
  </si>
  <si>
    <t>639fafa@gmail.com</t>
  </si>
  <si>
    <t>639sekar@gmail.com</t>
  </si>
  <si>
    <t>639salsabela@gmail.com</t>
  </si>
  <si>
    <t>639elrifa@gmail.com</t>
  </si>
  <si>
    <t>639nurul@gmail.com</t>
  </si>
  <si>
    <t>639melati@gmail.com</t>
  </si>
  <si>
    <t>639arifudin@gmail.com</t>
  </si>
  <si>
    <t>639silviana@gmail.com</t>
  </si>
  <si>
    <t>639nurhaliza@gmail.com</t>
  </si>
  <si>
    <t>639fikriadriani@gmail.com</t>
  </si>
  <si>
    <t>639elfrida@gmail.com</t>
  </si>
  <si>
    <t>639aulia@gmail.com</t>
  </si>
  <si>
    <t>639feti@gmail.com</t>
  </si>
  <si>
    <t>639salsabilla@gmail.com</t>
  </si>
  <si>
    <t>639sasti@gmail.com</t>
  </si>
  <si>
    <t>639hapsoro@gmail.com</t>
  </si>
  <si>
    <t>639saniya@gmail.com</t>
  </si>
  <si>
    <t>639ratih@gmail.com</t>
  </si>
  <si>
    <t>639citra@gmail.com</t>
  </si>
  <si>
    <t>639ayulia@gmail.com</t>
  </si>
  <si>
    <t>639novita@gmail.com</t>
  </si>
  <si>
    <t>639tiyo@gmail.com</t>
  </si>
  <si>
    <t>639ananda@gmail.com</t>
  </si>
  <si>
    <t>639alya@gmail.com</t>
  </si>
  <si>
    <t>639prisela@gmail.com</t>
  </si>
  <si>
    <t>639munifah@gmail.com</t>
  </si>
  <si>
    <t>639fanisa@gmail.com</t>
  </si>
  <si>
    <t>639delva@gmail.com</t>
  </si>
  <si>
    <t>639anggitia@gmail.com</t>
  </si>
  <si>
    <t>639anis@gmail.com</t>
  </si>
  <si>
    <t>639galuh@gmail.com</t>
  </si>
  <si>
    <t>639dhiya@gmail.com</t>
  </si>
  <si>
    <t>639isnani@gmail.com</t>
  </si>
  <si>
    <t>639nasruddin@gmail.com</t>
  </si>
  <si>
    <t>639may@gmail.com</t>
  </si>
  <si>
    <t>639taufik@gmail.com</t>
  </si>
  <si>
    <t>639azzukhruf@gmail.com</t>
  </si>
  <si>
    <t>639korinta@gmail.com</t>
  </si>
  <si>
    <t>639salsablla@gmail.com</t>
  </si>
  <si>
    <t>639dania@gmail.com</t>
  </si>
  <si>
    <t>639novika@gmail.com</t>
  </si>
  <si>
    <t>639khoerul@gmail.com</t>
  </si>
  <si>
    <t>639namira@gmail.com</t>
  </si>
  <si>
    <t>639muhammad@gmail.com</t>
  </si>
  <si>
    <t>639ana@gmail.com</t>
  </si>
  <si>
    <t>639indrastuti@gmail.com</t>
  </si>
  <si>
    <t>639anggita@gmail.com</t>
  </si>
  <si>
    <t>639sabrina@gmail.com</t>
  </si>
  <si>
    <t>639dea@gmail.com</t>
  </si>
  <si>
    <t>639nisa@gmail.com</t>
  </si>
  <si>
    <t>639sujiono@gmail.com</t>
  </si>
  <si>
    <t>639agus@gmail.com</t>
  </si>
  <si>
    <t>639darminto@gmail.com</t>
  </si>
  <si>
    <t>639fatmirani@gmail.com</t>
  </si>
  <si>
    <t>DIPLOMA 3 2019</t>
  </si>
  <si>
    <t>Mugi Rahayu</t>
  </si>
  <si>
    <t>Ety Hardiyanti</t>
  </si>
  <si>
    <t>Wahyu Wulandari</t>
  </si>
  <si>
    <t>Reza Wahyuningtyas</t>
  </si>
  <si>
    <t>Fitria Fatimah</t>
  </si>
  <si>
    <t>Farhan Widiatmaja</t>
  </si>
  <si>
    <t>Maulida Berkahi</t>
  </si>
  <si>
    <t>Sidiq Andri Nugroho</t>
  </si>
  <si>
    <t>Devi Oktariza</t>
  </si>
  <si>
    <t>Ristanti Apriyani</t>
  </si>
  <si>
    <t>Caecilia Novena Dianika</t>
  </si>
  <si>
    <t>Asyifaa Adwibaraski</t>
  </si>
  <si>
    <t>Nadya Husna</t>
  </si>
  <si>
    <t>Moudy Bella Ariska</t>
  </si>
  <si>
    <t>Maharani</t>
  </si>
  <si>
    <t>649maharani</t>
  </si>
  <si>
    <t>649mugi</t>
  </si>
  <si>
    <t>649ety</t>
  </si>
  <si>
    <t>649wahyu</t>
  </si>
  <si>
    <t>649reza</t>
  </si>
  <si>
    <t>649fitria</t>
  </si>
  <si>
    <t>649farhan</t>
  </si>
  <si>
    <t>649maulida</t>
  </si>
  <si>
    <t>649sidiq</t>
  </si>
  <si>
    <t>649devi</t>
  </si>
  <si>
    <t>649ristanti</t>
  </si>
  <si>
    <t>649caecilia</t>
  </si>
  <si>
    <t>649asyifaa</t>
  </si>
  <si>
    <t>649nadya</t>
  </si>
  <si>
    <t>649moudy</t>
  </si>
  <si>
    <t>649mugi@gmail.com</t>
  </si>
  <si>
    <t>649ety@gmail.com</t>
  </si>
  <si>
    <t>649wahyu@gmail.com</t>
  </si>
  <si>
    <t>649reza@gmail.com</t>
  </si>
  <si>
    <t>649fitria@gmail.com</t>
  </si>
  <si>
    <t>649farhan@gmail.com</t>
  </si>
  <si>
    <t>649maulida@gmail.com</t>
  </si>
  <si>
    <t>649sidiq@gmail.com</t>
  </si>
  <si>
    <t>649devi@gmail.com</t>
  </si>
  <si>
    <t>649ristanti@gmail.com</t>
  </si>
  <si>
    <t>649caecilia@gmail.com</t>
  </si>
  <si>
    <t>649asyifaa@gmail.com</t>
  </si>
  <si>
    <t>649nadya@gmail.com</t>
  </si>
  <si>
    <t>649moudy@gmail.com</t>
  </si>
  <si>
    <t>649maharani@gmail.com</t>
  </si>
  <si>
    <t>DIPLOMA 4 ALIH JENJANG 2019</t>
  </si>
  <si>
    <t>Febriane Kusumaning Tyas</t>
  </si>
  <si>
    <t>Rosywidya Putri Utami</t>
  </si>
  <si>
    <t>Athala Rania Putri</t>
  </si>
  <si>
    <t>Evi Lisma Wanti</t>
  </si>
  <si>
    <t>Agnes Maristella Br Manik</t>
  </si>
  <si>
    <t>Dewi Mustika Rahmah</t>
  </si>
  <si>
    <t>Nova Dwi Setyorini</t>
  </si>
  <si>
    <t>Estri Wahyuning Wijayanti</t>
  </si>
  <si>
    <t>Ayang Ellysmawati</t>
  </si>
  <si>
    <t>Farikhah Ambar Kusumawati</t>
  </si>
  <si>
    <t>Olivia Adelina Simarmata</t>
  </si>
  <si>
    <t>Rizka Ageng Rahmawati</t>
  </si>
  <si>
    <t>Femmy Chandra Rachmadhani</t>
  </si>
  <si>
    <t>Made Devi Maryani</t>
  </si>
  <si>
    <t>Imtinan Indriyanti</t>
  </si>
  <si>
    <t>Miftah Rahmalia Fuadi</t>
  </si>
  <si>
    <t>Icha Sepridayanti</t>
  </si>
  <si>
    <t>Sadida Nurul Fajrin Djatmiko</t>
  </si>
  <si>
    <t>Tazqia Aulia</t>
  </si>
  <si>
    <t>Luhpita Rekacita Budi</t>
  </si>
  <si>
    <t>Hafidzh Adliy</t>
  </si>
  <si>
    <t>Muhammad Jundi Izzuddin</t>
  </si>
  <si>
    <t>Abna Hasif Jabran Qutub</t>
  </si>
  <si>
    <t>Galuh Sekar Astriani</t>
  </si>
  <si>
    <t>Ardimas Galih Adijoyo</t>
  </si>
  <si>
    <t>Rahisna Nurfi Barida</t>
  </si>
  <si>
    <t>Roxanne Bella Ariella</t>
  </si>
  <si>
    <t>Nur Hidayati</t>
  </si>
  <si>
    <t>Solechah Wati</t>
  </si>
  <si>
    <t>Wulan Eka Sintia</t>
  </si>
  <si>
    <t>Sabila Khairunisa</t>
  </si>
  <si>
    <t>Hafidz Muhammad Wildan</t>
  </si>
  <si>
    <t>Yahya Bagas Pangestu</t>
  </si>
  <si>
    <t>Ratna Etika Sintawati</t>
  </si>
  <si>
    <t>Sabda Divano Islam</t>
  </si>
  <si>
    <t>Novi Hidayati</t>
  </si>
  <si>
    <t>Tanjung Setyorini</t>
  </si>
  <si>
    <t>Arinda Gupitasari</t>
  </si>
  <si>
    <t>Hestiana Kusumaningsih</t>
  </si>
  <si>
    <t>Safira Fadilah</t>
  </si>
  <si>
    <t>Zahrotu Lathifah</t>
  </si>
  <si>
    <t>Ifani Latifa Rahma</t>
  </si>
  <si>
    <t>Nadzifa Nimas Ayuni</t>
  </si>
  <si>
    <t>Astri Rahmawati</t>
  </si>
  <si>
    <t>Khusna Nur Ngilma Munjida</t>
  </si>
  <si>
    <t>mugi rahayu</t>
  </si>
  <si>
    <t>ety hardiyanti</t>
  </si>
  <si>
    <t>wahyu wulandari</t>
  </si>
  <si>
    <t>reza wahyuningtyas</t>
  </si>
  <si>
    <t>fitria fatimah</t>
  </si>
  <si>
    <t>1mugi</t>
  </si>
  <si>
    <t>1ety</t>
  </si>
  <si>
    <t>1wahyu</t>
  </si>
  <si>
    <t>1reza</t>
  </si>
  <si>
    <t>1fitria</t>
  </si>
  <si>
    <t>1mugi@gmail.com</t>
  </si>
  <si>
    <t>1ety@gmail.com</t>
  </si>
  <si>
    <t>1wahyu@gmail.com</t>
  </si>
  <si>
    <t>1reza@gmail.com</t>
  </si>
  <si>
    <t>1fitria@gmail.com</t>
  </si>
  <si>
    <t>649novi@gmail.com</t>
  </si>
  <si>
    <t>649farah@gmail.com</t>
  </si>
  <si>
    <t>649henri@gmail.com</t>
  </si>
  <si>
    <t>649tiara@gmail.com</t>
  </si>
  <si>
    <t>649yustiana@gmail.com</t>
  </si>
  <si>
    <t>649satya@gmail.com</t>
  </si>
  <si>
    <t>649mita@gmail.com</t>
  </si>
  <si>
    <t>649arman@gmail.com</t>
  </si>
  <si>
    <t>649anggitya@gmail.com</t>
  </si>
  <si>
    <t>649anggita@gmail.com</t>
  </si>
  <si>
    <t>649sukma@gmail.com</t>
  </si>
  <si>
    <t>649destiyaningrum@gmail.com</t>
  </si>
  <si>
    <t>649hanifah@gmail.com</t>
  </si>
  <si>
    <t>649norma@gmail.com</t>
  </si>
  <si>
    <t>649fatul@gmail.com</t>
  </si>
  <si>
    <t>649sabna@gmail.com</t>
  </si>
  <si>
    <t>649marta@gmail.com</t>
  </si>
  <si>
    <t>649ismy@gmail.com</t>
  </si>
  <si>
    <t>649aulia@gmail.com</t>
  </si>
  <si>
    <t>649athsyan@gmail.com</t>
  </si>
  <si>
    <t>649cahyo@gmail.com</t>
  </si>
  <si>
    <t>649hana@gmail.com</t>
  </si>
  <si>
    <t>649sania@gmail.com</t>
  </si>
  <si>
    <t>649rizki@gmail.com</t>
  </si>
  <si>
    <t>649bestiana@gmail.com</t>
  </si>
  <si>
    <t>649destri@gmail.com</t>
  </si>
  <si>
    <t>649ayu@gmail.com</t>
  </si>
  <si>
    <t>649afiifah@gmail.com</t>
  </si>
  <si>
    <t>649reineta@gmail.com</t>
  </si>
  <si>
    <t>649kinastya@gmail.com</t>
  </si>
  <si>
    <t>649khoirun@gmail.com</t>
  </si>
  <si>
    <t>649ghina@gmail.com</t>
  </si>
  <si>
    <t>649naura@gmail.com</t>
  </si>
  <si>
    <t>649elvi@gmail.com</t>
  </si>
  <si>
    <t>649intan@gmail.com</t>
  </si>
  <si>
    <t>649rayhani@gmail.com</t>
  </si>
  <si>
    <t>649ririn@gmail.com</t>
  </si>
  <si>
    <t>649siti@gmail.com</t>
  </si>
  <si>
    <t>649ulul@gmail.com</t>
  </si>
  <si>
    <t>649aufarlia@gmail.com</t>
  </si>
  <si>
    <t>649natasha@gmail.com</t>
  </si>
  <si>
    <t>649heru@gmail.com</t>
  </si>
  <si>
    <t>649lintang@gmail.com</t>
  </si>
  <si>
    <t>649klara@gmail.com</t>
  </si>
  <si>
    <t>649mukhamad@gmail.com</t>
  </si>
  <si>
    <t>Umi Nur Azizah</t>
  </si>
  <si>
    <t>Atsilah Farah Husna</t>
  </si>
  <si>
    <t>Lutfiana Er Revia</t>
  </si>
  <si>
    <t>Arien Magdalena Laisina</t>
  </si>
  <si>
    <t>Marta Kusumaningtyas .P</t>
  </si>
  <si>
    <t>Laili Kurnia</t>
  </si>
  <si>
    <t>Airin Kartika Dewi</t>
  </si>
  <si>
    <t>Novita Kumalasari</t>
  </si>
  <si>
    <t>Agung Kurniawan</t>
  </si>
  <si>
    <t>Tri Wahyuni</t>
  </si>
  <si>
    <t>Karima Lamuara Srisadusastri</t>
  </si>
  <si>
    <t>Ayunda Lutfiana</t>
  </si>
  <si>
    <t>Rizki Dwi Gusmawanti</t>
  </si>
  <si>
    <t>Nada Dhia Kamilia</t>
  </si>
  <si>
    <t>Rahma Fitri Nadila</t>
  </si>
  <si>
    <t>Alfa Baetin Nurul Ilmy</t>
  </si>
  <si>
    <t>Bella Deanoty Mahkota</t>
  </si>
  <si>
    <t>Estha Danastri</t>
  </si>
  <si>
    <t>Regita Ika Yasmin</t>
  </si>
  <si>
    <t>Ulfa Widiastuti</t>
  </si>
  <si>
    <t>Annis Sulistyani</t>
  </si>
  <si>
    <t>Putri Septiani</t>
  </si>
  <si>
    <t>Atika Silvia Melyawati</t>
  </si>
  <si>
    <t>Nindhya Aprilia Ningrum</t>
  </si>
  <si>
    <t>Saumi Anggit Musofi</t>
  </si>
  <si>
    <t>Eva Nur Kholivah</t>
  </si>
  <si>
    <t>Aisyah</t>
  </si>
  <si>
    <t>Yusia Edvin Anjasmara</t>
  </si>
  <si>
    <t>Ulfiatun Nisa</t>
  </si>
  <si>
    <t>Lenny Fahira Jasmin</t>
  </si>
  <si>
    <t>Fitri Ayu Arumsari</t>
  </si>
  <si>
    <t>Asila Hanunnisa</t>
  </si>
  <si>
    <t>Rika Yulvita</t>
  </si>
  <si>
    <t>Ameliah Nailuh Rahmah</t>
  </si>
  <si>
    <t>Bekti Nur Imani</t>
  </si>
  <si>
    <t>Guruh Candrafirmansyah</t>
  </si>
  <si>
    <t>Annisa Adnin Aulia</t>
  </si>
  <si>
    <t>Arief Numan Annafise</t>
  </si>
  <si>
    <t>Bayu Aji Setiawan</t>
  </si>
  <si>
    <t>Suryani</t>
  </si>
  <si>
    <t>Dinan Fadiati</t>
  </si>
  <si>
    <t>M.Deka Andriansyah</t>
  </si>
  <si>
    <t>Rahmad Suhendra</t>
  </si>
  <si>
    <t>Novita Anandika</t>
  </si>
  <si>
    <t>Asep Susanto</t>
  </si>
  <si>
    <t>Diah Ayu Fitriana</t>
  </si>
  <si>
    <t>Ludfi Novia Sari</t>
  </si>
  <si>
    <t>Asifa Anwar Solihah</t>
  </si>
  <si>
    <t>Andy Putra Hermawan</t>
  </si>
  <si>
    <t>Hasna Atin Nafisah</t>
  </si>
  <si>
    <t>Hening Rofika Damayanti</t>
  </si>
  <si>
    <t>Ophelia Margret QMG M</t>
  </si>
  <si>
    <t>Kurnia Isa</t>
  </si>
  <si>
    <t>Alfi Mashuril</t>
  </si>
  <si>
    <t>Wahyu Nugroho Joko W</t>
  </si>
  <si>
    <t>Laila Novi Kusuma Wati</t>
  </si>
  <si>
    <t>648suryani</t>
  </si>
  <si>
    <t>648dinan</t>
  </si>
  <si>
    <t>648m.deka</t>
  </si>
  <si>
    <t>648rahmad</t>
  </si>
  <si>
    <t>648novita</t>
  </si>
  <si>
    <t>648asep</t>
  </si>
  <si>
    <t>648diah</t>
  </si>
  <si>
    <t>648ludfi</t>
  </si>
  <si>
    <t>648asifa</t>
  </si>
  <si>
    <t>648andy</t>
  </si>
  <si>
    <t>648hasna</t>
  </si>
  <si>
    <t>648hening</t>
  </si>
  <si>
    <t>648ophelia</t>
  </si>
  <si>
    <t>648kurnia</t>
  </si>
  <si>
    <t>648alfi</t>
  </si>
  <si>
    <t>648wahyu</t>
  </si>
  <si>
    <t>648laila</t>
  </si>
  <si>
    <t>648suryani@gmail.com</t>
  </si>
  <si>
    <t>648dinan@gmail.com</t>
  </si>
  <si>
    <t>648m.deka@gmail.com</t>
  </si>
  <si>
    <t>648rahmad@gmail.com</t>
  </si>
  <si>
    <t>648novita@gmail.com</t>
  </si>
  <si>
    <t>648asep@gmail.com</t>
  </si>
  <si>
    <t>648diah@gmail.com</t>
  </si>
  <si>
    <t>648ludfi@gmail.com</t>
  </si>
  <si>
    <t>648asifa@gmail.com</t>
  </si>
  <si>
    <t>648andy@gmail.com</t>
  </si>
  <si>
    <t>648hasna@gmail.com</t>
  </si>
  <si>
    <t>648hening@gmail.com</t>
  </si>
  <si>
    <t>648ophelia@gmail.com</t>
  </si>
  <si>
    <t>648kurnia@gmail.com</t>
  </si>
  <si>
    <t>648alfi@gmail.com</t>
  </si>
  <si>
    <t>648wahyu@gmail.com</t>
  </si>
  <si>
    <t>648laila@gmail.com</t>
  </si>
  <si>
    <t>DIPLOMA 4 2016</t>
  </si>
  <si>
    <t>1,2,3,4,5</t>
  </si>
  <si>
    <t>648,Suryani,changeme,648suryani,648suryani@gmail.com</t>
  </si>
  <si>
    <t>648,Dinan Fadiati,changeme,648dinan,648dinan@gmail.com</t>
  </si>
  <si>
    <t>648,M.Deka Andriansyah,changeme,648m.deka,648m.deka@gmail.com</t>
  </si>
  <si>
    <t>648,Rahmad Suhendra,changeme,648rahmad,648rahmad@gmail.com</t>
  </si>
  <si>
    <t>648,Novita Anandika,changeme,648novita,648novita@gmail.com</t>
  </si>
  <si>
    <t>648,Asep Susanto,changeme,648asep,648asep@gmail.com</t>
  </si>
  <si>
    <t>648,Diah Ayu Fitriana,changeme,648diah,648diah@gmail.com</t>
  </si>
  <si>
    <t>648,Ludfi Novia Sari,changeme,648ludfi,648ludfi@gmail.com</t>
  </si>
  <si>
    <t>648,Asifa Anwar Solihah,changeme,648asifa,648asifa@gmail.com</t>
  </si>
  <si>
    <t>648,Andy Putra Hermawan,changeme,648andy,648andy@gmail.com</t>
  </si>
  <si>
    <t>648,Hasna Atin Nafisah,changeme,648hasna,648hasna@gmail.com</t>
  </si>
  <si>
    <t>648,Hening Rofika Damayanti,changeme,648hening,648hening@gmail.com</t>
  </si>
  <si>
    <t>648,Ophelia Margret QMG M,changeme,648ophelia,648ophelia@gmail.com</t>
  </si>
  <si>
    <t>648,Kurnia Isa,changeme,648kurnia,648kurnia@gmail.com</t>
  </si>
  <si>
    <t>648,Alfi Mashuril,changeme,648alfi,648alfi@gmail.com</t>
  </si>
  <si>
    <t>648,Wahyu Nugroho Joko W,changeme,648wahyu,648wahyu@gmail.com</t>
  </si>
  <si>
    <t>648,Laila Novi Kusuma Wati,changeme,648laila,648laila@gmail.com</t>
  </si>
  <si>
    <t>umi nur azizah</t>
  </si>
  <si>
    <t>atsilah farah husna</t>
  </si>
  <si>
    <t>lutfiana er revia</t>
  </si>
  <si>
    <t>arien magdalena laisina</t>
  </si>
  <si>
    <t>marta kusumaningtyas .p</t>
  </si>
  <si>
    <t>laili kurnia</t>
  </si>
  <si>
    <t>airin kartika dewi</t>
  </si>
  <si>
    <t>novita kumalasari</t>
  </si>
  <si>
    <t>agung kurniawan</t>
  </si>
  <si>
    <t>tri wahyuni</t>
  </si>
  <si>
    <t>karima lamuara srisadusastri</t>
  </si>
  <si>
    <t>ayunda lutfiana</t>
  </si>
  <si>
    <t>rizki dwi gusmawanti</t>
  </si>
  <si>
    <t>nada dhia kamilia</t>
  </si>
  <si>
    <t>rahma fitri nadila</t>
  </si>
  <si>
    <t>alfa baetin nurul ilmy</t>
  </si>
  <si>
    <t>bella deanoty mahkota</t>
  </si>
  <si>
    <t>estha danastri</t>
  </si>
  <si>
    <t>regita ika yasmin</t>
  </si>
  <si>
    <t>ulfa widiastuti</t>
  </si>
  <si>
    <t>annis sulistyani</t>
  </si>
  <si>
    <t>putri septiani</t>
  </si>
  <si>
    <t>atika silvia melyawati</t>
  </si>
  <si>
    <t>nindhya aprilia ningrum</t>
  </si>
  <si>
    <t>saumi anggit musofi</t>
  </si>
  <si>
    <t>eva nur kholivah</t>
  </si>
  <si>
    <t>aisyah</t>
  </si>
  <si>
    <t>yusia edvin anjasmara</t>
  </si>
  <si>
    <t>ulfiatun nisa</t>
  </si>
  <si>
    <t>lenny fahira jasmin</t>
  </si>
  <si>
    <t>fitri ayu arumsari</t>
  </si>
  <si>
    <t>asila hanunnisa</t>
  </si>
  <si>
    <t>rika yulvita</t>
  </si>
  <si>
    <t>ameliah nailuh rahmah</t>
  </si>
  <si>
    <t>bekti nur imani</t>
  </si>
  <si>
    <t>guruh candrafirmansyah</t>
  </si>
  <si>
    <t>annisa adnin aulia</t>
  </si>
  <si>
    <t>arief numan annafise</t>
  </si>
  <si>
    <t>bayu aji setiawan</t>
  </si>
  <si>
    <t>646aisyah</t>
  </si>
  <si>
    <t>646umi</t>
  </si>
  <si>
    <t>646atsilah</t>
  </si>
  <si>
    <t>646lutfiana</t>
  </si>
  <si>
    <t>646arien</t>
  </si>
  <si>
    <t>646marta</t>
  </si>
  <si>
    <t>646laili</t>
  </si>
  <si>
    <t>646airin</t>
  </si>
  <si>
    <t>646novita</t>
  </si>
  <si>
    <t>646agung</t>
  </si>
  <si>
    <t>646tri</t>
  </si>
  <si>
    <t>646karima</t>
  </si>
  <si>
    <t>646ayunda</t>
  </si>
  <si>
    <t>646rizki</t>
  </si>
  <si>
    <t>646nada</t>
  </si>
  <si>
    <t>646rahma</t>
  </si>
  <si>
    <t>646alfa</t>
  </si>
  <si>
    <t>646bella</t>
  </si>
  <si>
    <t>646estha</t>
  </si>
  <si>
    <t>646regita</t>
  </si>
  <si>
    <t>646ulfa</t>
  </si>
  <si>
    <t>646annis</t>
  </si>
  <si>
    <t>646putri</t>
  </si>
  <si>
    <t>646atika</t>
  </si>
  <si>
    <t>646nindhya</t>
  </si>
  <si>
    <t>646saumi</t>
  </si>
  <si>
    <t>646eva</t>
  </si>
  <si>
    <t>646yusia</t>
  </si>
  <si>
    <t>646ulfiatun</t>
  </si>
  <si>
    <t>646lenny</t>
  </si>
  <si>
    <t>646fitri</t>
  </si>
  <si>
    <t>646bayu</t>
  </si>
  <si>
    <t>646arief</t>
  </si>
  <si>
    <t>646annisa</t>
  </si>
  <si>
    <t>646guruh</t>
  </si>
  <si>
    <t>646bekti</t>
  </si>
  <si>
    <t>646ameliah</t>
  </si>
  <si>
    <t>646rika</t>
  </si>
  <si>
    <t>646asila</t>
  </si>
  <si>
    <t>646umi@gmail.com</t>
  </si>
  <si>
    <t>646atsilah@gmail.com</t>
  </si>
  <si>
    <t>646lutfiana@gmail.com</t>
  </si>
  <si>
    <t>646arien@gmail.com</t>
  </si>
  <si>
    <t>646marta@gmail.com</t>
  </si>
  <si>
    <t>646laili@gmail.com</t>
  </si>
  <si>
    <t>646airin@gmail.com</t>
  </si>
  <si>
    <t>646novita@gmail.com</t>
  </si>
  <si>
    <t>646agung@gmail.com</t>
  </si>
  <si>
    <t>646tri@gmail.com</t>
  </si>
  <si>
    <t>646karima@gmail.com</t>
  </si>
  <si>
    <t>646ayunda@gmail.com</t>
  </si>
  <si>
    <t>646rizki@gmail.com</t>
  </si>
  <si>
    <t>646nada@gmail.com</t>
  </si>
  <si>
    <t>646rahma@gmail.com</t>
  </si>
  <si>
    <t>646alfa@gmail.com</t>
  </si>
  <si>
    <t>646bella@gmail.com</t>
  </si>
  <si>
    <t>646estha@gmail.com</t>
  </si>
  <si>
    <t>646regita@gmail.com</t>
  </si>
  <si>
    <t>646ulfa@gmail.com</t>
  </si>
  <si>
    <t>646annis@gmail.com</t>
  </si>
  <si>
    <t>646putri@gmail.com</t>
  </si>
  <si>
    <t>646atika@gmail.com</t>
  </si>
  <si>
    <t>646nindhya@gmail.com</t>
  </si>
  <si>
    <t>646saumi@gmail.com</t>
  </si>
  <si>
    <t>646eva@gmail.com</t>
  </si>
  <si>
    <t>646aisyah@gmail.com</t>
  </si>
  <si>
    <t>646yusia@gmail.com</t>
  </si>
  <si>
    <t>646ulfiatun@gmail.com</t>
  </si>
  <si>
    <t>646lenny@gmail.com</t>
  </si>
  <si>
    <t>646fitri@gmail.com</t>
  </si>
  <si>
    <t>646asila@gmail.com</t>
  </si>
  <si>
    <t>646rika@gmail.com</t>
  </si>
  <si>
    <t>646ameliah@gmail.com</t>
  </si>
  <si>
    <t>646bekti@gmail.com</t>
  </si>
  <si>
    <t>646guruh@gmail.com</t>
  </si>
  <si>
    <t>646annisa@gmail.com</t>
  </si>
  <si>
    <t>646arief@gmail.com</t>
  </si>
  <si>
    <t>646bayu@gmail.com</t>
  </si>
  <si>
    <t>646,Umi Nur Azizah,changeme,646umi,646umi@gmail.com</t>
  </si>
  <si>
    <t>646,Atsilah Farah Husna,changeme,646atsilah,646atsilah@gmail.com</t>
  </si>
  <si>
    <t>646,Lutfiana Er Revia,changeme,646lutfiana,646lutfiana@gmail.com</t>
  </si>
  <si>
    <t>646,Arien Magdalena Laisina,changeme,646arien,646arien@gmail.com</t>
  </si>
  <si>
    <t>646,Marta Kusumaningtyas .P,changeme,646marta,646marta@gmail.com</t>
  </si>
  <si>
    <t>646,Laili Kurnia,changeme,646laili,646laili@gmail.com</t>
  </si>
  <si>
    <t>646,Airin Kartika Dewi,changeme,646airin,646airin@gmail.com</t>
  </si>
  <si>
    <t>646,Novita Kumalasari,changeme,646novita,646novita@gmail.com</t>
  </si>
  <si>
    <t>646,Agung Kurniawan,changeme,646agung,646agung@gmail.com</t>
  </si>
  <si>
    <t>646,Tri Wahyuni,changeme,646tri,646tri@gmail.com</t>
  </si>
  <si>
    <t>646,Karima Lamuara Srisadusastri,changeme,646karima,646karima@gmail.com</t>
  </si>
  <si>
    <t>646,Ayunda Lutfiana,changeme,646ayunda,646ayunda@gmail.com</t>
  </si>
  <si>
    <t>646,Rizki Dwi Gusmawanti,changeme,646rizki,646rizki@gmail.com</t>
  </si>
  <si>
    <t>646,Nada Dhia Kamilia,changeme,646nada,646nada@gmail.com</t>
  </si>
  <si>
    <t>646,Rahma Fitri Nadila,changeme,646rahma,646rahma@gmail.com</t>
  </si>
  <si>
    <t>646,Alfa Baetin Nurul Ilmy,changeme,646alfa,646alfa@gmail.com</t>
  </si>
  <si>
    <t>646,Bella Deanoty Mahkota,changeme,646bella,646bella@gmail.com</t>
  </si>
  <si>
    <t>646,Estha Danastri,changeme,646estha,646estha@gmail.com</t>
  </si>
  <si>
    <t>646,Regita Ika Yasmin,changeme,646regita,646regita@gmail.com</t>
  </si>
  <si>
    <t>646,Ulfa Widiastuti,changeme,646ulfa,646ulfa@gmail.com</t>
  </si>
  <si>
    <t>646,Annis Sulistyani,changeme,646annis,646annis@gmail.com</t>
  </si>
  <si>
    <t>646,Putri Septiani,changeme,646putri,646putri@gmail.com</t>
  </si>
  <si>
    <t>646,Atika Silvia Melyawati,changeme,646atika,646atika@gmail.com</t>
  </si>
  <si>
    <t>646,Nindhya Aprilia Ningrum,changeme,646nindhya,646nindhya@gmail.com</t>
  </si>
  <si>
    <t>646,Saumi Anggit Musofi,changeme,646saumi,646saumi@gmail.com</t>
  </si>
  <si>
    <t>646,Eva Nur Kholivah,changeme,646eva,646eva@gmail.com</t>
  </si>
  <si>
    <t>646,Aisyah,changeme,646aisyah,646aisyah@gmail.com</t>
  </si>
  <si>
    <t>646,Yusia Edvin Anjasmara,changeme,646yusia,646yusia@gmail.com</t>
  </si>
  <si>
    <t>646,Ulfiatun Nisa,changeme,646ulfiatun,646ulfiatun@gmail.com</t>
  </si>
  <si>
    <t>646,Lenny Fahira Jasmin,changeme,646lenny,646lenny@gmail.com</t>
  </si>
  <si>
    <t>646,Fitri Ayu Arumsari,changeme,646fitri,646fitri@gmail.com</t>
  </si>
  <si>
    <t>646,Asila Hanunnisa,changeme,646asila,646asila@gmail.com</t>
  </si>
  <si>
    <t>646,Rika Yulvita,changeme,646rika,646rika@gmail.com</t>
  </si>
  <si>
    <t>646,Ameliah Nailuh Rahmah,changeme,646ameliah,646ameliah@gmail.com</t>
  </si>
  <si>
    <t>646,Bekti Nur Imani,changeme,646bekti,646bekti@gmail.com</t>
  </si>
  <si>
    <t>646,Guruh Candrafirmansyah,changeme,646guruh,646guruh@gmail.com</t>
  </si>
  <si>
    <t>646,Annisa Adnin Aulia,changeme,646annisa,646annisa@gmail.com</t>
  </si>
  <si>
    <t>646,Arief Numan Annafise,changeme,646arief,646arief@gmail.com</t>
  </si>
  <si>
    <t>646,Bayu Aji Setiawan,changeme,646bayu,646bayu@gmail.com</t>
  </si>
  <si>
    <t>Column2</t>
  </si>
  <si>
    <t>649a febriane kusumaning tyas</t>
  </si>
  <si>
    <t>649a rosywidya putri utami</t>
  </si>
  <si>
    <t>649a athala rania putri</t>
  </si>
  <si>
    <t>649a evi lisma wanti</t>
  </si>
  <si>
    <t>649a agnes maristella br manik</t>
  </si>
  <si>
    <t>649a dewi mustika rahmah</t>
  </si>
  <si>
    <t>649a nova dwi setyorini</t>
  </si>
  <si>
    <t>649a estri wahyuning wijayanti</t>
  </si>
  <si>
    <t>649a ayang ellysmawati</t>
  </si>
  <si>
    <t>649a farikhah ambar kusumawati</t>
  </si>
  <si>
    <t>649a olivia adelina simarmata</t>
  </si>
  <si>
    <t>649a rizka ageng rahmawati</t>
  </si>
  <si>
    <t>649a femmy chandra rachmadhani</t>
  </si>
  <si>
    <t>649a made devi maryani</t>
  </si>
  <si>
    <t>649a imtinan indriyanti</t>
  </si>
  <si>
    <t>649a miftah rahmalia fuadi</t>
  </si>
  <si>
    <t>649a icha sepridayanti</t>
  </si>
  <si>
    <t>649a sadida nurul fajrin djatmiko</t>
  </si>
  <si>
    <t>649a tazqia aulia</t>
  </si>
  <si>
    <t>649a luhpita rekacita budi</t>
  </si>
  <si>
    <t>649a hafidzh adliy</t>
  </si>
  <si>
    <t>649a muhammad jundi izzuddin</t>
  </si>
  <si>
    <t>649a abna hasif jabran qutub</t>
  </si>
  <si>
    <t>649a galuh sekar astriani</t>
  </si>
  <si>
    <t>649a ardimas galih adijoyo</t>
  </si>
  <si>
    <t>649a rahisna nurfi barida</t>
  </si>
  <si>
    <t>649a roxanne bella ariella</t>
  </si>
  <si>
    <t>649a nur hidayati</t>
  </si>
  <si>
    <t>649a solechah wati</t>
  </si>
  <si>
    <t>649a wulan eka sintia</t>
  </si>
  <si>
    <t>649a sabila khairunisa</t>
  </si>
  <si>
    <t>649a hafidz muhammad wildan</t>
  </si>
  <si>
    <t>649a yahya bagas pangestu</t>
  </si>
  <si>
    <t>649a ratna etika sintawati</t>
  </si>
  <si>
    <t>649a sabda divano islam</t>
  </si>
  <si>
    <t>649a novi hidayati</t>
  </si>
  <si>
    <t>649a tanjung setyorini</t>
  </si>
  <si>
    <t>649a arinda gupitasari</t>
  </si>
  <si>
    <t>649a hestiana kusumaningsih</t>
  </si>
  <si>
    <t>649a safira fadilah</t>
  </si>
  <si>
    <t>649a zahrotu lathifah</t>
  </si>
  <si>
    <t>649a ifani latifa rahma</t>
  </si>
  <si>
    <t>649a nadzifa nimas ayuni</t>
  </si>
  <si>
    <t>649a astri rahmawati</t>
  </si>
  <si>
    <t>649a khusna nur ngilma munjida</t>
  </si>
  <si>
    <t>649a</t>
  </si>
  <si>
    <t>649a febriane kusumaning tyas@gmail.com</t>
  </si>
  <si>
    <t>649a rosywidya putri utami@gmail.com</t>
  </si>
  <si>
    <t>649a athala rania putri@gmail.com</t>
  </si>
  <si>
    <t>649a evi lisma wanti@gmail.com</t>
  </si>
  <si>
    <t>649a agnes maristella br manik@gmail.com</t>
  </si>
  <si>
    <t>649a dewi mustika rahmah@gmail.com</t>
  </si>
  <si>
    <t>649a nova dwi setyorini@gmail.com</t>
  </si>
  <si>
    <t>649a estri wahyuning wijayanti@gmail.com</t>
  </si>
  <si>
    <t>649a ayang ellysmawati@gmail.com</t>
  </si>
  <si>
    <t>649a farikhah ambar kusumawati@gmail.com</t>
  </si>
  <si>
    <t>649a olivia adelina simarmata@gmail.com</t>
  </si>
  <si>
    <t>649a rizka ageng rahmawati@gmail.com</t>
  </si>
  <si>
    <t>649a femmy chandra rachmadhani@gmail.com</t>
  </si>
  <si>
    <t>649a made devi maryani@gmail.com</t>
  </si>
  <si>
    <t>649a imtinan indriyanti@gmail.com</t>
  </si>
  <si>
    <t>649a miftah rahmalia fuadi@gmail.com</t>
  </si>
  <si>
    <t>649a icha sepridayanti@gmail.com</t>
  </si>
  <si>
    <t>649a sadida nurul fajrin djatmiko@gmail.com</t>
  </si>
  <si>
    <t>649a tazqia aulia@gmail.com</t>
  </si>
  <si>
    <t>649a luhpita rekacita budi@gmail.com</t>
  </si>
  <si>
    <t>649a hafidzh adliy@gmail.com</t>
  </si>
  <si>
    <t>649a muhammad jundi izzuddin@gmail.com</t>
  </si>
  <si>
    <t>649a abna hasif jabran qutub@gmail.com</t>
  </si>
  <si>
    <t>649a galuh sekar astriani@gmail.com</t>
  </si>
  <si>
    <t>649a ardimas galih adijoyo@gmail.com</t>
  </si>
  <si>
    <t>649a rahisna nurfi barida@gmail.com</t>
  </si>
  <si>
    <t>649a roxanne bella ariella@gmail.com</t>
  </si>
  <si>
    <t>649a nur hidayati@gmail.com</t>
  </si>
  <si>
    <t>649a solechah wati@gmail.com</t>
  </si>
  <si>
    <t>649a wulan eka sintia@gmail.com</t>
  </si>
  <si>
    <t>649a sabila khairunisa@gmail.com</t>
  </si>
  <si>
    <t>649a hafidz muhammad wildan@gmail.com</t>
  </si>
  <si>
    <t>649a yahya bagas pangestu@gmail.com</t>
  </si>
  <si>
    <t>649a ratna etika sintawati@gmail.com</t>
  </si>
  <si>
    <t>649a sabda divano islam@gmail.com</t>
  </si>
  <si>
    <t>649a novi hidayati@gmail.com</t>
  </si>
  <si>
    <t>649a tanjung setyorini@gmail.com</t>
  </si>
  <si>
    <t>649a arinda gupitasari@gmail.com</t>
  </si>
  <si>
    <t>649a hestiana kusumaningsih@gmail.com</t>
  </si>
  <si>
    <t>649a safira fadilah@gmail.com</t>
  </si>
  <si>
    <t>649a zahrotu lathifah@gmail.com</t>
  </si>
  <si>
    <t>649a ifani latifa rahma@gmail.com</t>
  </si>
  <si>
    <t>649a nadzifa nimas ayuni@gmail.com</t>
  </si>
  <si>
    <t>649a astri rahmawati@gmail.com</t>
  </si>
  <si>
    <t>649a khusna nur ngilma munjida@gmail.com</t>
  </si>
  <si>
    <t>649a,Febriane Kusumaning Tyas,changeme,649a febriane kusumaning tyas,649a febriane kusumaning tyas@gmail.com</t>
  </si>
  <si>
    <t>649a,Rosywidya Putri Utami,changeme,649a rosywidya putri utami,649a rosywidya putri utami@gmail.com</t>
  </si>
  <si>
    <t>649a,Athala Rania Putri,changeme,649a athala rania putri,649a athala rania putri@gmail.com</t>
  </si>
  <si>
    <t>649a,Evi Lisma Wanti,changeme,649a evi lisma wanti,649a evi lisma wanti@gmail.com</t>
  </si>
  <si>
    <t>649a,Agnes Maristella Br Manik,changeme,649a agnes maristella br manik,649a agnes maristella br manik@gmail.com</t>
  </si>
  <si>
    <t>649a,Dewi Mustika Rahmah,changeme,649a dewi mustika rahmah,649a dewi mustika rahmah@gmail.com</t>
  </si>
  <si>
    <t>649a,Nova Dwi Setyorini,changeme,649a nova dwi setyorini,649a nova dwi setyorini@gmail.com</t>
  </si>
  <si>
    <t>649a,Estri Wahyuning Wijayanti,changeme,649a estri wahyuning wijayanti,649a estri wahyuning wijayanti@gmail.com</t>
  </si>
  <si>
    <t>649a,Ayang Ellysmawati,changeme,649a ayang ellysmawati,649a ayang ellysmawati@gmail.com</t>
  </si>
  <si>
    <t>649a,Farikhah Ambar Kusumawati,changeme,649a farikhah ambar kusumawati,649a farikhah ambar kusumawati@gmail.com</t>
  </si>
  <si>
    <t>649a,Olivia Adelina Simarmata,changeme,649a olivia adelina simarmata,649a olivia adelina simarmata@gmail.com</t>
  </si>
  <si>
    <t>649a,Rizka Ageng Rahmawati,changeme,649a rizka ageng rahmawati,649a rizka ageng rahmawati@gmail.com</t>
  </si>
  <si>
    <t>649a,Femmy Chandra Rachmadhani,changeme,649a femmy chandra rachmadhani,649a femmy chandra rachmadhani@gmail.com</t>
  </si>
  <si>
    <t>649a,Made Devi Maryani,changeme,649a made devi maryani,649a made devi maryani@gmail.com</t>
  </si>
  <si>
    <t>649a,Imtinan Indriyanti,changeme,649a imtinan indriyanti,649a imtinan indriyanti@gmail.com</t>
  </si>
  <si>
    <t>649a,Miftah Rahmalia Fuadi,changeme,649a miftah rahmalia fuadi,649a miftah rahmalia fuadi@gmail.com</t>
  </si>
  <si>
    <t>649a,Icha Sepridayanti,changeme,649a icha sepridayanti,649a icha sepridayanti@gmail.com</t>
  </si>
  <si>
    <t>649a,Sadida Nurul Fajrin Djatmiko,changeme,649a sadida nurul fajrin djatmiko,649a sadida nurul fajrin djatmiko@gmail.com</t>
  </si>
  <si>
    <t>649a,Tazqia Aulia,changeme,649a tazqia aulia,649a tazqia aulia@gmail.com</t>
  </si>
  <si>
    <t>649a,Luhpita Rekacita Budi,changeme,649a luhpita rekacita budi,649a luhpita rekacita budi@gmail.com</t>
  </si>
  <si>
    <t>649a,Hafidzh Adliy,changeme,649a hafidzh adliy,649a hafidzh adliy@gmail.com</t>
  </si>
  <si>
    <t>649a,Muhammad Jundi Izzuddin,changeme,649a muhammad jundi izzuddin,649a muhammad jundi izzuddin@gmail.com</t>
  </si>
  <si>
    <t>649a,Abna Hasif Jabran Qutub,changeme,649a abna hasif jabran qutub,649a abna hasif jabran qutub@gmail.com</t>
  </si>
  <si>
    <t>649a,Galuh Sekar Astriani,changeme,649a galuh sekar astriani,649a galuh sekar astriani@gmail.com</t>
  </si>
  <si>
    <t>649a,Ardimas Galih Adijoyo,changeme,649a ardimas galih adijoyo,649a ardimas galih adijoyo@gmail.com</t>
  </si>
  <si>
    <t>649a,Rahisna Nurfi Barida,changeme,649a rahisna nurfi barida,649a rahisna nurfi barida@gmail.com</t>
  </si>
  <si>
    <t>649a,Roxanne Bella Ariella,changeme,649a roxanne bella ariella,649a roxanne bella ariella@gmail.com</t>
  </si>
  <si>
    <t>649a,Nur Hidayati,changeme,649a nur hidayati,649a nur hidayati@gmail.com</t>
  </si>
  <si>
    <t>649a,Solechah Wati,changeme,649a solechah wati,649a solechah wati@gmail.com</t>
  </si>
  <si>
    <t>649a,Wulan Eka Sintia,changeme,649a wulan eka sintia,649a wulan eka sintia@gmail.com</t>
  </si>
  <si>
    <t>649a,Sabila Khairunisa,changeme,649a sabila khairunisa,649a sabila khairunisa@gmail.com</t>
  </si>
  <si>
    <t>649a,Hafidz Muhammad Wildan,changeme,649a hafidz muhammad wildan,649a hafidz muhammad wildan@gmail.com</t>
  </si>
  <si>
    <t>649a,Yahya Bagas Pangestu,changeme,649a yahya bagas pangestu,649a yahya bagas pangestu@gmail.com</t>
  </si>
  <si>
    <t>649a,Ratna Etika Sintawati,changeme,649a ratna etika sintawati,649a ratna etika sintawati@gmail.com</t>
  </si>
  <si>
    <t>649a,Sabda Divano Islam,changeme,649a sabda divano islam,649a sabda divano islam@gmail.com</t>
  </si>
  <si>
    <t>649a,Novi Hidayati,changeme,649a novi hidayati,649a novi hidayati@gmail.com</t>
  </si>
  <si>
    <t>649a,Tanjung Setyorini,changeme,649a tanjung setyorini,649a tanjung setyorini@gmail.com</t>
  </si>
  <si>
    <t>649a,Arinda Gupitasari,changeme,649a arinda gupitasari,649a arinda gupitasari@gmail.com</t>
  </si>
  <si>
    <t>649a,Hestiana Kusumaningsih,changeme,649a hestiana kusumaningsih,649a hestiana kusumaningsih@gmail.com</t>
  </si>
  <si>
    <t>649a,Safira Fadilah,changeme,649a safira fadilah,649a safira fadilah@gmail.com</t>
  </si>
  <si>
    <t>649a,Zahrotu Lathifah,changeme,649a zahrotu lathifah,649a zahrotu lathifah@gmail.com</t>
  </si>
  <si>
    <t>649a,Ifani Latifa Rahma,changeme,649a ifani latifa rahma,649a ifani latifa rahma@gmail.com</t>
  </si>
  <si>
    <t>649a,Nadzifa Nimas Ayuni,changeme,649a nadzifa nimas ayuni,649a nadzifa nimas ayuni@gmail.com</t>
  </si>
  <si>
    <t>649a,Astri Rahmawati,changeme,649a astri rahmawati,649a astri rahmawati@gmail.com</t>
  </si>
  <si>
    <t>649a,Khusna Nur Ngilma Munjida,changeme,649a khusna nur ngilma munjida,649a khusna nur ngilma munjida@gmail.com</t>
  </si>
  <si>
    <t>b</t>
  </si>
  <si>
    <t>bFarah Cahyaningtyas</t>
  </si>
  <si>
    <t>bHenri Yunus Mahendra</t>
  </si>
  <si>
    <t>bTiara Nela Sakindatama</t>
  </si>
  <si>
    <t>bYustiana Yossinta Rahmawati</t>
  </si>
  <si>
    <t>bSatya Adi Yudha Purnama</t>
  </si>
  <si>
    <t>bMita Rahma Annisa</t>
  </si>
  <si>
    <t>bArman Vadilah</t>
  </si>
  <si>
    <t>bAnggitya</t>
  </si>
  <si>
    <t>bAnggita Dewi Rhamadani</t>
  </si>
  <si>
    <t>bSukma Adhianda</t>
  </si>
  <si>
    <t>bDestiyaningrum Putri Ramadhan</t>
  </si>
  <si>
    <t>bHanifah</t>
  </si>
  <si>
    <t>bNorma Kitri Dewantari</t>
  </si>
  <si>
    <t>bFatul Nur Hahibah</t>
  </si>
  <si>
    <t>bSabna Acitra Prabawati</t>
  </si>
  <si>
    <t>bMarta Kurniati</t>
  </si>
  <si>
    <t>bIsmy Putri Dwisukmana</t>
  </si>
  <si>
    <t>bAulia Ramadhan</t>
  </si>
  <si>
    <t>bAthsyan Fadholi</t>
  </si>
  <si>
    <t>bCahyo Dwi Prakoso</t>
  </si>
  <si>
    <t>bHana Putri Anjani</t>
  </si>
  <si>
    <t>bSania Mutiara Rahmah</t>
  </si>
  <si>
    <t>bRizki Diah Ardiyani</t>
  </si>
  <si>
    <t>bBestiana Wasista Handayani</t>
  </si>
  <si>
    <t>bDestri Suci Liyanti</t>
  </si>
  <si>
    <t>bAyu Fatimah Putri Pranata</t>
  </si>
  <si>
    <t>bAfiifah Yudi K</t>
  </si>
  <si>
    <t>bNovi Indriyani</t>
  </si>
  <si>
    <t>bReineta Dian Kusumawati</t>
  </si>
  <si>
    <t>bKinastya Pramudyaningrum</t>
  </si>
  <si>
    <t>bKhoirun Nisa' Mardzotillah</t>
  </si>
  <si>
    <t>bGhina Khairun Nisa</t>
  </si>
  <si>
    <t>bNaura Elfebrita Lika Ayuka</t>
  </si>
  <si>
    <t>bElvi Sandra Widarto</t>
  </si>
  <si>
    <t>bIntan Salsabila</t>
  </si>
  <si>
    <t>bRayhani Rizky Aini Dewi</t>
  </si>
  <si>
    <t>bRirin Apriani</t>
  </si>
  <si>
    <t>bSiti Maisah Hanani</t>
  </si>
  <si>
    <t>bUlul Choiriyah</t>
  </si>
  <si>
    <t>bAufarlia Tasha Tiara Boru Tambunan</t>
  </si>
  <si>
    <t>bNatasha Divani Salsabila</t>
  </si>
  <si>
    <t>bHeru Ardianto</t>
  </si>
  <si>
    <t>bLintang Kesumaning Ayu</t>
  </si>
  <si>
    <t>bKlara Kasih Isti Widarum</t>
  </si>
  <si>
    <t>bMukhamad Ainur Fikri</t>
  </si>
  <si>
    <t>bfarah cahyaningtyas</t>
  </si>
  <si>
    <t>bhenri yunus mahendra</t>
  </si>
  <si>
    <t>btiara nela sakindatama</t>
  </si>
  <si>
    <t>byustiana yossinta rahmawati</t>
  </si>
  <si>
    <t>bsatya adi yudha purnama</t>
  </si>
  <si>
    <t>bmita rahma annisa</t>
  </si>
  <si>
    <t>barman vadilah</t>
  </si>
  <si>
    <t>banggitya</t>
  </si>
  <si>
    <t>banggita dewi rhamadani</t>
  </si>
  <si>
    <t>bsukma adhianda</t>
  </si>
  <si>
    <t>bdestiyaningrum putri ramadhan</t>
  </si>
  <si>
    <t>bhanifah</t>
  </si>
  <si>
    <t>bnorma kitri dewantari</t>
  </si>
  <si>
    <t>bfatul nur hahibah</t>
  </si>
  <si>
    <t>bsabna acitra prabawati</t>
  </si>
  <si>
    <t>bmarta kurniati</t>
  </si>
  <si>
    <t>bismy putri dwisukmana</t>
  </si>
  <si>
    <t>baulia ramadhan</t>
  </si>
  <si>
    <t>bathsyan fadholi</t>
  </si>
  <si>
    <t>bcahyo dwi prakoso</t>
  </si>
  <si>
    <t>bhana putri anjani</t>
  </si>
  <si>
    <t>bsania mutiara rahmah</t>
  </si>
  <si>
    <t>brizki diah ardiyani</t>
  </si>
  <si>
    <t>bbestiana wasista handayani</t>
  </si>
  <si>
    <t>bdestri suci liyanti</t>
  </si>
  <si>
    <t>bayu fatimah putri pranata</t>
  </si>
  <si>
    <t>bafiifah yudi k</t>
  </si>
  <si>
    <t>bnovi indriyani</t>
  </si>
  <si>
    <t>breineta dian kusumawati</t>
  </si>
  <si>
    <t>bkinastya pramudyaningrum</t>
  </si>
  <si>
    <t>bkhoirun nisa' mardzotillah</t>
  </si>
  <si>
    <t>bghina khairun nisa</t>
  </si>
  <si>
    <t>bnaura elfebrita lika ayuka</t>
  </si>
  <si>
    <t>belvi sandra widarto</t>
  </si>
  <si>
    <t>bintan salsabila</t>
  </si>
  <si>
    <t>brayhani rizky aini dewi</t>
  </si>
  <si>
    <t>bririn apriani</t>
  </si>
  <si>
    <t>bsiti maisah hanani</t>
  </si>
  <si>
    <t>bulul choiriyah</t>
  </si>
  <si>
    <t>baufarlia tasha tiara boru tambunan</t>
  </si>
  <si>
    <t>bnatasha divani salsabila</t>
  </si>
  <si>
    <t>bheru ardianto</t>
  </si>
  <si>
    <t>blintang kesumaning ayu</t>
  </si>
  <si>
    <t>bklara kasih isti widarum</t>
  </si>
  <si>
    <t>bmukhamad ainur fikri</t>
  </si>
  <si>
    <t>649bfarah cahyaningtyas</t>
  </si>
  <si>
    <t>649bhenri yunus mahendra</t>
  </si>
  <si>
    <t>649btiara nela sakindatama</t>
  </si>
  <si>
    <t>649byustiana yossinta rahmawati</t>
  </si>
  <si>
    <t>649bsatya adi yudha purnama</t>
  </si>
  <si>
    <t>649bmita rahma annisa</t>
  </si>
  <si>
    <t>649barman vadilah</t>
  </si>
  <si>
    <t>649banggitya</t>
  </si>
  <si>
    <t>649banggita dewi rhamadani</t>
  </si>
  <si>
    <t>649bsukma adhianda</t>
  </si>
  <si>
    <t>649bdestiyaningrum putri ramadhan</t>
  </si>
  <si>
    <t>649bhanifah</t>
  </si>
  <si>
    <t>649bnorma kitri dewantari</t>
  </si>
  <si>
    <t>649bfatul nur hahibah</t>
  </si>
  <si>
    <t>649bsabna acitra prabawati</t>
  </si>
  <si>
    <t>649bmarta kurniati</t>
  </si>
  <si>
    <t>649bismy putri dwisukmana</t>
  </si>
  <si>
    <t>649baulia ramadhan</t>
  </si>
  <si>
    <t>649bathsyan fadholi</t>
  </si>
  <si>
    <t>649bcahyo dwi prakoso</t>
  </si>
  <si>
    <t>649bhana putri anjani</t>
  </si>
  <si>
    <t>649bsania mutiara rahmah</t>
  </si>
  <si>
    <t>649brizki diah ardiyani</t>
  </si>
  <si>
    <t>649bbestiana wasista handayani</t>
  </si>
  <si>
    <t>649bdestri suci liyanti</t>
  </si>
  <si>
    <t>649bayu fatimah putri pranata</t>
  </si>
  <si>
    <t>649bafiifah yudi k</t>
  </si>
  <si>
    <t>649bnovi indriyani</t>
  </si>
  <si>
    <t>649breineta dian kusumawati</t>
  </si>
  <si>
    <t>649bkinastya pramudyaningrum</t>
  </si>
  <si>
    <t>649bkhoirun nisa' mardzotillah</t>
  </si>
  <si>
    <t>649bghina khairun nisa</t>
  </si>
  <si>
    <t>649bnaura elfebrita lika ayuka</t>
  </si>
  <si>
    <t>649belvi sandra widarto</t>
  </si>
  <si>
    <t>649bintan salsabila</t>
  </si>
  <si>
    <t>649brayhani rizky aini dewi</t>
  </si>
  <si>
    <t>649bririn apriani</t>
  </si>
  <si>
    <t>649bsiti maisah hanani</t>
  </si>
  <si>
    <t>649bulul choiriyah</t>
  </si>
  <si>
    <t>649baufarlia tasha tiara boru tambunan</t>
  </si>
  <si>
    <t>649bnatasha divani salsabila</t>
  </si>
  <si>
    <t>649bheru ardianto</t>
  </si>
  <si>
    <t>649blintang kesumaning ayu</t>
  </si>
  <si>
    <t>649bklara kasih isti widarum</t>
  </si>
  <si>
    <t>649bmukhamad ainur fikri</t>
  </si>
  <si>
    <t>649,bFarah Cahyaningtyas,changeme,649bfarah cahyaningtyas,649farah@gmail.com</t>
  </si>
  <si>
    <t>649,bHenri Yunus Mahendra,changeme,649bhenri yunus mahendra,649henri@gmail.com</t>
  </si>
  <si>
    <t>649,bTiara Nela Sakindatama,changeme,649btiara nela sakindatama,649tiara@gmail.com</t>
  </si>
  <si>
    <t>649,bYustiana Yossinta Rahmawati,changeme,649byustiana yossinta rahmawati,649yustiana@gmail.com</t>
  </si>
  <si>
    <t>649,bSatya Adi Yudha Purnama,changeme,649bsatya adi yudha purnama,649satya@gmail.com</t>
  </si>
  <si>
    <t>649,bMita Rahma Annisa,changeme,649bmita rahma annisa,649mita@gmail.com</t>
  </si>
  <si>
    <t>649,bArman Vadilah,changeme,649barman vadilah,649arman@gmail.com</t>
  </si>
  <si>
    <t>649,bAnggitya,changeme,649banggitya,649anggitya@gmail.com</t>
  </si>
  <si>
    <t>649,bAnggita Dewi Rhamadani,changeme,649banggita dewi rhamadani,649anggita@gmail.com</t>
  </si>
  <si>
    <t>649,bSukma Adhianda,changeme,649bsukma adhianda,649sukma@gmail.com</t>
  </si>
  <si>
    <t>649,bDestiyaningrum Putri Ramadhan,changeme,649bdestiyaningrum putri ramadhan,649destiyaningrum@gmail.com</t>
  </si>
  <si>
    <t>649,bHanifah,changeme,649bhanifah,649hanifah@gmail.com</t>
  </si>
  <si>
    <t>649,bNorma Kitri Dewantari,changeme,649bnorma kitri dewantari,649norma@gmail.com</t>
  </si>
  <si>
    <t>649,bFatul Nur Hahibah,changeme,649bfatul nur hahibah,649fatul@gmail.com</t>
  </si>
  <si>
    <t>649,bSabna Acitra Prabawati,changeme,649bsabna acitra prabawati,649sabna@gmail.com</t>
  </si>
  <si>
    <t>649,bMarta Kurniati,changeme,649bmarta kurniati,649marta@gmail.com</t>
  </si>
  <si>
    <t>649,bIsmy Putri Dwisukmana,changeme,649bismy putri dwisukmana,649ismy@gmail.com</t>
  </si>
  <si>
    <t>649,bAulia Ramadhan,changeme,649baulia ramadhan,649aulia@gmail.com</t>
  </si>
  <si>
    <t>649,bAthsyan Fadholi,changeme,649bathsyan fadholi,649athsyan@gmail.com</t>
  </si>
  <si>
    <t>649,bCahyo Dwi Prakoso,changeme,649bcahyo dwi prakoso,649cahyo@gmail.com</t>
  </si>
  <si>
    <t>649,bHana Putri Anjani,changeme,649bhana putri anjani,649hana@gmail.com</t>
  </si>
  <si>
    <t>649,bSania Mutiara Rahmah,changeme,649bsania mutiara rahmah,649sania@gmail.com</t>
  </si>
  <si>
    <t>649,bRizki Diah Ardiyani,changeme,649brizki diah ardiyani,649rizki@gmail.com</t>
  </si>
  <si>
    <t>649,bBestiana Wasista Handayani,changeme,649bbestiana wasista handayani,649bestiana@gmail.com</t>
  </si>
  <si>
    <t>649,bDestri Suci Liyanti,changeme,649bdestri suci liyanti,649destri@gmail.com</t>
  </si>
  <si>
    <t>649,bAyu Fatimah Putri Pranata,changeme,649bayu fatimah putri pranata,649ayu@gmail.com</t>
  </si>
  <si>
    <t>649,bAfiifah Yudi K,changeme,649bafiifah yudi k,649afiifah@gmail.com</t>
  </si>
  <si>
    <t>649,bNovi Indriyani,changeme,649bnovi indriyani,649novi@gmail.com</t>
  </si>
  <si>
    <t>649,bReineta Dian Kusumawati,changeme,649breineta dian kusumawati,649reineta@gmail.com</t>
  </si>
  <si>
    <t>649,bKinastya Pramudyaningrum,changeme,649bkinastya pramudyaningrum,649kinastya@gmail.com</t>
  </si>
  <si>
    <t>649,bKhoirun Nisa' Mardzotillah,changeme,649bkhoirun nisa' mardzotillah,649khoirun@gmail.com</t>
  </si>
  <si>
    <t>649,bGhina Khairun Nisa,changeme,649bghina khairun nisa,649ghina@gmail.com</t>
  </si>
  <si>
    <t>649,bNaura Elfebrita Lika Ayuka,changeme,649bnaura elfebrita lika ayuka,649naura@gmail.com</t>
  </si>
  <si>
    <t>649,bElvi Sandra Widarto,changeme,649belvi sandra widarto,649elvi@gmail.com</t>
  </si>
  <si>
    <t>649,bIntan Salsabila,changeme,649bintan salsabila,649intan@gmail.com</t>
  </si>
  <si>
    <t>649,bRayhani Rizky Aini Dewi,changeme,649brayhani rizky aini dewi,649rayhani@gmail.com</t>
  </si>
  <si>
    <t>649,bRirin Apriani,changeme,649bririn apriani,649ririn@gmail.com</t>
  </si>
  <si>
    <t>649,bSiti Maisah Hanani,changeme,649bsiti maisah hanani,649siti@gmail.com</t>
  </si>
  <si>
    <t>649,bUlul Choiriyah,changeme,649bulul choiriyah,649ulul@gmail.com</t>
  </si>
  <si>
    <t>649,bAufarlia Tasha Tiara Boru Tambunan,changeme,649baufarlia tasha tiara boru tambunan,649aufarlia@gmail.com</t>
  </si>
  <si>
    <t>649,bNatasha Divani Salsabila,changeme,649bnatasha divani salsabila,649natasha@gmail.com</t>
  </si>
  <si>
    <t>649,bHeru Ardianto,changeme,649bheru ardianto,649heru@gmail.com</t>
  </si>
  <si>
    <t>649,bLintang Kesumaning Ayu,changeme,649blintang kesumaning ayu,649lintang@gmail.com</t>
  </si>
  <si>
    <t>649,bKlara Kasih Isti Widarum,changeme,649bklara kasih isti widarum,649klara@gmail.com</t>
  </si>
  <si>
    <t>649,bMukhamad Ainur Fikri,changeme,649bmukhamad ainur fikri,649mukhamad@gmail.com</t>
  </si>
  <si>
    <t>FARIDA</t>
  </si>
  <si>
    <t>HASTI SURYANI</t>
  </si>
  <si>
    <t>farida</t>
  </si>
  <si>
    <t>hasti suryani</t>
  </si>
  <si>
    <t>249farida</t>
  </si>
  <si>
    <t>249hasti suryani</t>
  </si>
  <si>
    <t>249farida@gmail.com</t>
  </si>
  <si>
    <t>249hasti suryani@gmail.com</t>
  </si>
  <si>
    <t>249,FARIDA,changeme,249farida,249farida@gmail.com</t>
  </si>
  <si>
    <t>249,HASTI SURYANI,changeme,249hasti suryani,249hasti suryani@gmail.com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</si>
</sst>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  <font>
      <sz val="11"/>
      <color theme="10"/>
      <name val="Calibri"/>
      <family val="2"/>
      <charset val="1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2" fillId="0" borderId="0"/>
    <xf numFmtId="0" fontId="6" fillId="0" borderId="0" applyNumberFormat="0" applyFill="0" applyBorder="0" applyAlignment="0" applyProtection="0"/>
    <xf numFmtId="0" fontId="8" fillId="0" borderId="0"/>
  </cellStyleXfs>
  <cellXfs count="6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2" xfId="0" applyFont="1" applyFill="1" applyBorder="1"/>
    <xf numFmtId="0" fontId="6" fillId="0" borderId="0" xfId="4" applyFill="1" applyBorder="1"/>
    <xf numFmtId="0" fontId="0" fillId="0" borderId="0" xfId="0" applyFont="1" applyFill="1" applyBorder="1"/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3" fillId="0" borderId="1" xfId="1" applyFont="1" applyFill="1" applyBorder="1" applyAlignment="1">
      <alignment vertical="center"/>
    </xf>
    <xf numFmtId="0" fontId="1" fillId="0" borderId="1" xfId="1" applyFill="1" applyBorder="1" applyAlignment="1">
      <alignment vertical="center"/>
    </xf>
    <xf numFmtId="0" fontId="7" fillId="0" borderId="0" xfId="4" applyFont="1" applyFill="1" applyBorder="1"/>
    <xf numFmtId="0" fontId="6" fillId="0" borderId="0" xfId="4" applyFill="1"/>
    <xf numFmtId="0" fontId="1" fillId="0" borderId="1" xfId="1" applyFill="1" applyBorder="1"/>
    <xf numFmtId="0" fontId="5" fillId="0" borderId="1" xfId="1" applyFont="1" applyFill="1" applyBorder="1"/>
    <xf numFmtId="0" fontId="3" fillId="0" borderId="1" xfId="1" applyFont="1" applyFill="1" applyBorder="1" applyAlignment="1">
      <alignment vertical="top"/>
    </xf>
    <xf numFmtId="0" fontId="1" fillId="0" borderId="1" xfId="1" applyFill="1" applyBorder="1" applyAlignment="1">
      <alignment vertical="top" wrapText="1"/>
    </xf>
    <xf numFmtId="0" fontId="6" fillId="0" borderId="0" xfId="4" applyFill="1" applyBorder="1" applyAlignment="1">
      <alignment vertical="top"/>
    </xf>
    <xf numFmtId="0" fontId="1" fillId="0" borderId="1" xfId="1" applyFill="1" applyBorder="1" applyAlignment="1">
      <alignment vertical="top"/>
    </xf>
    <xf numFmtId="0" fontId="1" fillId="0" borderId="3" xfId="1" applyBorder="1" applyAlignment="1">
      <alignment wrapText="1"/>
    </xf>
    <xf numFmtId="0" fontId="1" fillId="0" borderId="4" xfId="1" applyBorder="1" applyAlignment="1">
      <alignment wrapText="1"/>
    </xf>
    <xf numFmtId="0" fontId="0" fillId="0" borderId="0" xfId="0" applyFill="1" applyAlignment="1">
      <alignment horizontal="left"/>
    </xf>
    <xf numFmtId="0" fontId="6" fillId="0" borderId="0" xfId="4" applyFill="1" applyAlignment="1">
      <alignment horizontal="left"/>
    </xf>
    <xf numFmtId="0" fontId="1" fillId="0" borderId="3" xfId="1" applyFill="1" applyBorder="1" applyAlignment="1">
      <alignment wrapText="1"/>
    </xf>
    <xf numFmtId="0" fontId="1" fillId="0" borderId="4" xfId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5"/>
    <xf numFmtId="0" fontId="8" fillId="2" borderId="0" xfId="5" applyFill="1"/>
    <xf numFmtId="0" fontId="8" fillId="0" borderId="0" xfId="5" applyFill="1"/>
    <xf numFmtId="0" fontId="0" fillId="2" borderId="0" xfId="0" applyFill="1" applyAlignment="1">
      <alignment horizontal="center"/>
    </xf>
    <xf numFmtId="0" fontId="0" fillId="2" borderId="0" xfId="0" applyFill="1"/>
    <xf numFmtId="0" fontId="6" fillId="2" borderId="0" xfId="4" applyFill="1" applyBorder="1"/>
    <xf numFmtId="0" fontId="0" fillId="2" borderId="0" xfId="0" applyFill="1" applyAlignment="1">
      <alignment vertical="top"/>
    </xf>
    <xf numFmtId="0" fontId="9" fillId="0" borderId="0" xfId="5" applyFont="1" applyFill="1"/>
    <xf numFmtId="0" fontId="9" fillId="2" borderId="0" xfId="5" applyFont="1" applyFill="1"/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1" xfId="0" applyFont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0" fillId="0" borderId="1" xfId="2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4" fillId="4" borderId="1" xfId="1" applyFont="1" applyFill="1" applyBorder="1" applyAlignment="1">
      <alignment vertical="center"/>
    </xf>
    <xf numFmtId="0" fontId="14" fillId="4" borderId="1" xfId="1" applyFont="1" applyFill="1" applyBorder="1" applyAlignment="1">
      <alignment vertical="center" wrapText="1"/>
    </xf>
    <xf numFmtId="0" fontId="13" fillId="0" borderId="1" xfId="1" applyFont="1" applyBorder="1" applyAlignment="1"/>
    <xf numFmtId="0" fontId="13" fillId="3" borderId="1" xfId="1" applyFont="1" applyFill="1" applyBorder="1" applyAlignment="1"/>
    <xf numFmtId="0" fontId="13" fillId="0" borderId="1" xfId="1" applyFont="1" applyBorder="1" applyAlignment="1">
      <alignment wrapText="1"/>
    </xf>
    <xf numFmtId="0" fontId="15" fillId="3" borderId="1" xfId="1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Hyperlink" xfId="4" builtinId="8"/>
    <cellStyle name="Normal" xfId="0" builtinId="0"/>
    <cellStyle name="Normal 2" xfId="1"/>
    <cellStyle name="Normal 2 2" xfId="2"/>
    <cellStyle name="Normal 3" xfId="3"/>
    <cellStyle name="Normal 4" xfId="5"/>
  </cellStyles>
  <dxfs count="167">
    <dxf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7" name="Table13437911418" displayName="Table13437911418" ref="A3:L68" totalsRowShown="0" headerRowDxfId="13" dataDxfId="12">
  <autoFilter ref="A3:L68">
    <filterColumn colId="0">
      <customFilters>
        <customFilter operator="notEqual" val=" "/>
      </customFilters>
    </filterColumn>
  </autoFilter>
  <sortState ref="A4:J54">
    <sortCondition ref="C6:C56"/>
  </sortState>
  <tableColumns count="12">
    <tableColumn id="1" name="NO" dataDxfId="11"/>
    <tableColumn id="4" name="Column1" dataDxfId="10" dataCellStyle="Normal 4">
      <calculatedColumnFormula>Table13437911418[[#This Row],[first name]]&amp;Table13437911418[[#This Row],[paste special]]</calculatedColumnFormula>
    </tableColumn>
    <tableColumn id="2" name="username" dataDxfId="9"/>
    <tableColumn id="5" name="newpassword" dataDxfId="8"/>
    <tableColumn id="6" name="first name" dataDxfId="7"/>
    <tableColumn id="7" name="surename" dataDxfId="6"/>
    <tableColumn id="3" name="lowercase" dataDxfId="5" dataCellStyle="Normal 4"/>
    <tableColumn id="9" name="paste special" dataDxfId="4" dataCellStyle="Normal 4">
      <calculatedColumnFormula>LOWER(Table13437911418[[#This Row],[surename]])</calculatedColumnFormula>
    </tableColumn>
    <tableColumn id="10" name="gmail.com" dataDxfId="3" dataCellStyle="Normal 4">
      <calculatedColumnFormula>Table13437911418[[#This Row],[username]]</calculatedColumnFormula>
    </tableColumn>
    <tableColumn id="8" name="email adress" dataDxfId="2"/>
    <tableColumn id="19" name="city" dataDxfId="1"/>
    <tableColumn id="11" name="Column2" dataDxfId="0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4" name="Table1343791145" displayName="Table1343791145" ref="A3:G45" totalsRowShown="0" headerRowDxfId="72" dataDxfId="71">
  <autoFilter ref="A3:G45">
    <filterColumn colId="0">
      <customFilters>
        <customFilter operator="notEqual" val=" "/>
      </customFilters>
    </filterColumn>
  </autoFilter>
  <sortState ref="A2:I52">
    <sortCondition ref="B6:B56"/>
  </sortState>
  <tableColumns count="7">
    <tableColumn id="1" name="NO" dataDxfId="70"/>
    <tableColumn id="2" name="username" dataDxfId="69"/>
    <tableColumn id="5" name="newpassword" dataDxfId="68"/>
    <tableColumn id="6" name="first name" dataDxfId="67"/>
    <tableColumn id="7" name="surename" dataDxfId="66"/>
    <tableColumn id="8" name="email adress" dataDxfId="65"/>
    <tableColumn id="19" name="city" dataDxfId="64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5" name="Table13437911456" displayName="Table13437911456" ref="A3:G56" totalsRowShown="0" headerRowDxfId="63" dataDxfId="62">
  <autoFilter ref="A3:G56">
    <filterColumn colId="0">
      <customFilters>
        <customFilter operator="notEqual" val=" "/>
      </customFilters>
    </filterColumn>
  </autoFilter>
  <sortState ref="A2:I52">
    <sortCondition ref="B6:B56"/>
  </sortState>
  <tableColumns count="7">
    <tableColumn id="1" name="NO" dataDxfId="61"/>
    <tableColumn id="2" name="username" dataDxfId="60"/>
    <tableColumn id="5" name="newpassword" dataDxfId="59"/>
    <tableColumn id="6" name="first name" dataDxfId="58"/>
    <tableColumn id="7" name="surename" dataDxfId="57"/>
    <tableColumn id="8" name="email adress" dataDxfId="56"/>
    <tableColumn id="19" name="city" dataDxfId="55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7" name="Table13437911458" displayName="Table13437911458" ref="A3:G45" totalsRowShown="0" headerRowDxfId="54" dataDxfId="53">
  <autoFilter ref="A3:G45">
    <filterColumn colId="0">
      <customFilters>
        <customFilter operator="notEqual" val=" "/>
      </customFilters>
    </filterColumn>
  </autoFilter>
  <sortState ref="A4:I54">
    <sortCondition ref="B6:B56"/>
  </sortState>
  <tableColumns count="7">
    <tableColumn id="1" name="NO" dataDxfId="52"/>
    <tableColumn id="2" name="username" dataDxfId="51"/>
    <tableColumn id="5" name="newpassword" dataDxfId="50"/>
    <tableColumn id="6" name="first name" dataDxfId="49"/>
    <tableColumn id="7" name="surename" dataDxfId="48"/>
    <tableColumn id="8" name="email adress" dataDxfId="47"/>
    <tableColumn id="19" name="city" dataDxfId="46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2" name="Table134379114583" displayName="Table134379114583" ref="A3:H19" totalsRowShown="0" headerRowDxfId="45" dataDxfId="44">
  <autoFilter ref="A3:H19">
    <filterColumn colId="0">
      <customFilters>
        <customFilter operator="notEqual" val=" "/>
      </customFilters>
    </filterColumn>
  </autoFilter>
  <sortState ref="A4:K54">
    <sortCondition ref="C6:C56"/>
  </sortState>
  <tableColumns count="8">
    <tableColumn id="1" name="NO" dataDxfId="43"/>
    <tableColumn id="4" name="Column1" dataDxfId="42">
      <calculatedColumnFormula>Table134379114583[[#This Row],[first name]]&amp;Table134379114583[[#This Row],[surename]]</calculatedColumnFormula>
    </tableColumn>
    <tableColumn id="2" name="username" dataDxfId="41"/>
    <tableColumn id="5" name="newpassword" dataDxfId="40"/>
    <tableColumn id="6" name="first name" dataDxfId="39"/>
    <tableColumn id="7" name="surename" dataDxfId="38"/>
    <tableColumn id="8" name="email adress" dataDxfId="37"/>
    <tableColumn id="19" name="city" dataDxfId="36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6" name="Table1343791145837" displayName="Table1343791145837" ref="A3:G18" totalsRowShown="0" headerRowDxfId="35" dataDxfId="34">
  <autoFilter ref="A3:G18">
    <filterColumn colId="0">
      <customFilters>
        <customFilter operator="notEqual" val=" "/>
      </customFilters>
    </filterColumn>
  </autoFilter>
  <sortState ref="A4:K54">
    <sortCondition ref="B6:B56"/>
  </sortState>
  <tableColumns count="7">
    <tableColumn id="1" name="NO" dataDxfId="33"/>
    <tableColumn id="2" name="username" dataDxfId="32"/>
    <tableColumn id="5" name="newpassword" dataDxfId="31"/>
    <tableColumn id="6" name="first name" dataDxfId="30"/>
    <tableColumn id="7" name="surename" dataDxfId="29"/>
    <tableColumn id="8" name="email adress" dataDxfId="28"/>
    <tableColumn id="19" name="city" dataDxfId="27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2" name="Table13437911413" displayName="Table13437911413" ref="A3:K12" totalsRowShown="0" headerRowDxfId="26" dataDxfId="25">
  <autoFilter ref="A3:K12">
    <filterColumn colId="0">
      <customFilters>
        <customFilter operator="notEqual" val=" "/>
      </customFilters>
    </filterColumn>
  </autoFilter>
  <sortState ref="A4:J54">
    <sortCondition ref="C6:C56"/>
  </sortState>
  <tableColumns count="11">
    <tableColumn id="1" name="NO" dataDxfId="24"/>
    <tableColumn id="4" name="Column1" dataDxfId="23" dataCellStyle="Normal 4">
      <calculatedColumnFormula>Table13437911413[[#This Row],[first name]]&amp;Table13437911413[[#This Row],[lowercase]]</calculatedColumnFormula>
    </tableColumn>
    <tableColumn id="2" name="username" dataDxfId="22"/>
    <tableColumn id="5" name="newpassword" dataDxfId="21"/>
    <tableColumn id="6" name="first name" dataDxfId="20"/>
    <tableColumn id="7" name="surename" dataDxfId="19"/>
    <tableColumn id="3" name="lowercase" dataDxfId="18" dataCellStyle="Normal 4"/>
    <tableColumn id="9" name="paste special" dataDxfId="17" dataCellStyle="Normal 4">
      <calculatedColumnFormula>LOWER(Table13437911413[[#This Row],[surename]])</calculatedColumnFormula>
    </tableColumn>
    <tableColumn id="10" name="gmail.com" dataDxfId="16" dataCellStyle="Normal 4">
      <calculatedColumnFormula>Table13437911413[[#This Row],[username]]</calculatedColumnFormula>
    </tableColumn>
    <tableColumn id="8" name="email adress" dataDxfId="15"/>
    <tableColumn id="19" name="city" dataDxfId="14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4" name="Table13437911415" displayName="Table13437911415" ref="A3:G24" totalsRowShown="0" headerRowDxfId="166" dataDxfId="165">
  <autoFilter ref="A3:G24">
    <filterColumn colId="0">
      <customFilters>
        <customFilter operator="notEqual" val=" "/>
      </customFilters>
    </filterColumn>
  </autoFilter>
  <sortState ref="A4:J54">
    <sortCondition ref="B6:B56"/>
  </sortState>
  <tableColumns count="7">
    <tableColumn id="1" name="NO" dataDxfId="164"/>
    <tableColumn id="2" name="username" dataDxfId="163"/>
    <tableColumn id="5" name="newpassword" dataDxfId="162"/>
    <tableColumn id="6" name="first name" dataDxfId="161"/>
    <tableColumn id="7" name="surename" dataDxfId="160"/>
    <tableColumn id="8" name="email adress" dataDxfId="159"/>
    <tableColumn id="19" name="city" dataDxfId="158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15" name="Table13437911416" displayName="Table13437911416" ref="A3:K46" totalsRowShown="0" headerRowDxfId="157" dataDxfId="156">
  <autoFilter ref="A3:K46">
    <filterColumn colId="0">
      <customFilters>
        <customFilter operator="notEqual" val=" "/>
      </customFilters>
    </filterColumn>
  </autoFilter>
  <sortState ref="A4:J54">
    <sortCondition ref="B6:B56"/>
  </sortState>
  <tableColumns count="11">
    <tableColumn id="1" name="NO" dataDxfId="155"/>
    <tableColumn id="2" name="username" dataDxfId="154"/>
    <tableColumn id="5" name="newpassword" dataDxfId="153"/>
    <tableColumn id="6" name="first name" dataDxfId="152"/>
    <tableColumn id="7" name="surename" dataDxfId="151"/>
    <tableColumn id="3" name="lowercase" dataDxfId="150" dataCellStyle="Normal 4"/>
    <tableColumn id="9" name="paste special" dataDxfId="149" dataCellStyle="Normal 4"/>
    <tableColumn id="10" name="gmail.com" dataDxfId="148" dataCellStyle="Normal 4"/>
    <tableColumn id="8" name="email adress" dataDxfId="147"/>
    <tableColumn id="19" name="city" dataDxfId="146"/>
    <tableColumn id="4" name="Column1" dataDxfId="145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3" name="Table134379114" displayName="Table134379114" ref="A3:K68" totalsRowShown="0" headerRowDxfId="130" dataDxfId="129">
  <autoFilter ref="A3:K68">
    <filterColumn colId="0">
      <customFilters>
        <customFilter operator="notEqual" val=" "/>
      </customFilters>
    </filterColumn>
  </autoFilter>
  <sortState ref="A4:J54">
    <sortCondition ref="C6:C56"/>
  </sortState>
  <tableColumns count="11">
    <tableColumn id="1" name="NO" dataDxfId="128"/>
    <tableColumn id="4" name="Column1" dataDxfId="127" dataCellStyle="Normal 4">
      <calculatedColumnFormula>Table134379114[[#This Row],[first name]]&amp;Table134379114[[#This Row],[paste special]]</calculatedColumnFormula>
    </tableColumn>
    <tableColumn id="2" name="username" dataDxfId="126"/>
    <tableColumn id="5" name="newpassword" dataDxfId="125"/>
    <tableColumn id="6" name="first name" dataDxfId="124"/>
    <tableColumn id="7" name="surename" dataDxfId="123"/>
    <tableColumn id="3" name="lowercase" dataDxfId="122" dataCellStyle="Normal 4"/>
    <tableColumn id="9" name="paste special" dataDxfId="121" dataCellStyle="Normal 4">
      <calculatedColumnFormula>LOWER(Table134379114[[#This Row],[surename]])</calculatedColumnFormula>
    </tableColumn>
    <tableColumn id="10" name="gmail.com" dataDxfId="120" dataCellStyle="Normal 4">
      <calculatedColumnFormula>Table134379114[[#This Row],[username]]</calculatedColumnFormula>
    </tableColumn>
    <tableColumn id="8" name="email adress" dataDxfId="119"/>
    <tableColumn id="19" name="city" dataDxfId="118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16" name="Table13437911417" displayName="Table13437911417" ref="A3:L52" totalsRowShown="0" headerRowDxfId="144" dataDxfId="143">
  <autoFilter ref="A3:L52">
    <filterColumn colId="0">
      <customFilters>
        <customFilter operator="notEqual" val=" "/>
      </customFilters>
    </filterColumn>
  </autoFilter>
  <sortState ref="A4:J54">
    <sortCondition ref="C6:C56"/>
  </sortState>
  <tableColumns count="12">
    <tableColumn id="1" name="NO" dataDxfId="142"/>
    <tableColumn id="4" name="Column1" dataDxfId="141" dataCellStyle="Normal 4">
      <calculatedColumnFormula>Table13437911417[[#This Row],[first name]]&amp;" "&amp;Table13437911417[[#This Row],[paste special]]</calculatedColumnFormula>
    </tableColumn>
    <tableColumn id="2" name="username" dataDxfId="140"/>
    <tableColumn id="5" name="newpassword" dataDxfId="139"/>
    <tableColumn id="6" name="first name" dataDxfId="138"/>
    <tableColumn id="7" name="surename" dataDxfId="137"/>
    <tableColumn id="3" name="lowercase" dataDxfId="136" dataCellStyle="Normal 4"/>
    <tableColumn id="9" name="paste special" dataDxfId="135" dataCellStyle="Normal 4">
      <calculatedColumnFormula>LOWER(Table13437911417[[#This Row],[surename]])</calculatedColumnFormula>
    </tableColumn>
    <tableColumn id="10" name="gmail.com" dataDxfId="134" dataCellStyle="Normal 4">
      <calculatedColumnFormula>Table13437911417[[#This Row],[username]]</calculatedColumnFormula>
    </tableColumn>
    <tableColumn id="8" name="email adress" dataDxfId="133"/>
    <tableColumn id="19" name="city" dataDxfId="132"/>
    <tableColumn id="11" name="Column2" dataDxfId="131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11" name="Table13437911412" displayName="Table13437911412" ref="A3:L52" totalsRowShown="0" headerRowDxfId="117" dataDxfId="116">
  <autoFilter ref="A3:L52">
    <filterColumn colId="0">
      <customFilters>
        <customFilter operator="notEqual" val=" "/>
      </customFilters>
    </filterColumn>
  </autoFilter>
  <sortState ref="A4:J54">
    <sortCondition ref="C6:C56"/>
  </sortState>
  <tableColumns count="12">
    <tableColumn id="1" name="NO" dataDxfId="115"/>
    <tableColumn id="4" name="Column1" dataDxfId="114" dataCellStyle="Normal 4">
      <calculatedColumnFormula>Table13437911412[[#This Row],[first name]]&amp;Table13437911412[[#This Row],[paste special]]</calculatedColumnFormula>
    </tableColumn>
    <tableColumn id="2" name="username" dataDxfId="113"/>
    <tableColumn id="5" name="newpassword" dataDxfId="112"/>
    <tableColumn id="6" name="first name" dataDxfId="111"/>
    <tableColumn id="7" name="surename" dataDxfId="110"/>
    <tableColumn id="3" name="lowercase" dataDxfId="109" dataCellStyle="Normal 4"/>
    <tableColumn id="9" name="paste special" dataDxfId="108" dataCellStyle="Normal 4">
      <calculatedColumnFormula>LOWER(Table13437911412[[#This Row],[surename]])</calculatedColumnFormula>
    </tableColumn>
    <tableColumn id="10" name="gmail.com" dataDxfId="107" dataCellStyle="Normal 4">
      <calculatedColumnFormula>Table13437911412[[#This Row],[username]]</calculatedColumnFormula>
    </tableColumn>
    <tableColumn id="8" name="email adress" dataDxfId="106"/>
    <tableColumn id="19" name="city" dataDxfId="105"/>
    <tableColumn id="11" name="Column2" dataDxfId="104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9" name="Table13437911410" displayName="Table13437911410" ref="A3:K22" totalsRowShown="0" headerRowDxfId="103" dataDxfId="102">
  <autoFilter ref="A3:K22">
    <filterColumn colId="0">
      <customFilters>
        <customFilter operator="notEqual" val=" "/>
      </customFilters>
    </filterColumn>
  </autoFilter>
  <sortState ref="A4:J54">
    <sortCondition ref="C6:C56"/>
  </sortState>
  <tableColumns count="11">
    <tableColumn id="1" name="NO" dataDxfId="101"/>
    <tableColumn id="4" name="Column1" dataDxfId="100" dataCellStyle="Normal 4">
      <calculatedColumnFormula>Table13437911410[[#This Row],[first name]]&amp;Table13437911410[[#This Row],[paste special]]</calculatedColumnFormula>
    </tableColumn>
    <tableColumn id="2" name="username" dataDxfId="99"/>
    <tableColumn id="5" name="newpassword" dataDxfId="98"/>
    <tableColumn id="6" name="first name" dataDxfId="97"/>
    <tableColumn id="7" name="surename" dataDxfId="96"/>
    <tableColumn id="3" name="lowercase" dataDxfId="95" dataCellStyle="Normal 4"/>
    <tableColumn id="9" name="paste special" dataDxfId="94" dataCellStyle="Normal 4">
      <calculatedColumnFormula>LOWER(Table13437911410[[#This Row],[surename]])</calculatedColumnFormula>
    </tableColumn>
    <tableColumn id="10" name="gmail.com" dataDxfId="93" dataCellStyle="Normal 4">
      <calculatedColumnFormula>Table13437911410[[#This Row],[username]]</calculatedColumnFormula>
    </tableColumn>
    <tableColumn id="8" name="email adress" dataDxfId="92"/>
    <tableColumn id="19" name="city" dataDxfId="91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e1343791149" displayName="Table1343791149" ref="A3:G68" totalsRowShown="0" headerRowDxfId="90" dataDxfId="89">
  <autoFilter ref="A3:G68">
    <filterColumn colId="0">
      <customFilters>
        <customFilter operator="notEqual" val=" "/>
      </customFilters>
    </filterColumn>
  </autoFilter>
  <sortState ref="A4:J54">
    <sortCondition ref="B6:B56"/>
  </sortState>
  <tableColumns count="7">
    <tableColumn id="1" name="NO" dataDxfId="88"/>
    <tableColumn id="2" name="username" dataDxfId="87"/>
    <tableColumn id="5" name="newpassword" dataDxfId="86"/>
    <tableColumn id="6" name="first name" dataDxfId="85"/>
    <tableColumn id="7" name="surename" dataDxfId="84"/>
    <tableColumn id="8" name="email adress" dataDxfId="83"/>
    <tableColumn id="19" name="city" dataDxfId="82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1" name="Table13437911" displayName="Table13437911" ref="A3:G56" totalsRowShown="0" headerRowDxfId="81" dataDxfId="80">
  <autoFilter ref="A3:G56">
    <filterColumn colId="0">
      <customFilters>
        <customFilter operator="notEqual" val=" "/>
      </customFilters>
    </filterColumn>
  </autoFilter>
  <sortState ref="A6:I56">
    <sortCondition ref="B6:B56"/>
  </sortState>
  <tableColumns count="7">
    <tableColumn id="1" name="NO" dataDxfId="79"/>
    <tableColumn id="2" name="username" dataDxfId="78"/>
    <tableColumn id="5" name="newpassword" dataDxfId="77"/>
    <tableColumn id="6" name="first name" dataDxfId="76"/>
    <tableColumn id="7" name="surename" dataDxfId="75"/>
    <tableColumn id="8" name="email adress" dataDxfId="74"/>
    <tableColumn id="19" name="city" dataDxfId="7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adiella@gmail.com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638nur.lathif@gmail.com" TargetMode="External"/><Relationship Id="rId13" Type="http://schemas.openxmlformats.org/officeDocument/2006/relationships/table" Target="../tables/table10.xml"/><Relationship Id="rId3" Type="http://schemas.openxmlformats.org/officeDocument/2006/relationships/hyperlink" Target="mailto:638miftakhul.janah@gmail.com" TargetMode="External"/><Relationship Id="rId7" Type="http://schemas.openxmlformats.org/officeDocument/2006/relationships/hyperlink" Target="mailto:638muhammadin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638muflihatur@gmail.com" TargetMode="External"/><Relationship Id="rId1" Type="http://schemas.openxmlformats.org/officeDocument/2006/relationships/hyperlink" Target="mailto:638listyana@gmail.com" TargetMode="External"/><Relationship Id="rId6" Type="http://schemas.openxmlformats.org/officeDocument/2006/relationships/hyperlink" Target="mailto:638livia@gmail.com" TargetMode="External"/><Relationship Id="rId11" Type="http://schemas.openxmlformats.org/officeDocument/2006/relationships/hyperlink" Target="mailto:637erlita@gmail.com" TargetMode="External"/><Relationship Id="rId5" Type="http://schemas.openxmlformats.org/officeDocument/2006/relationships/hyperlink" Target="mailto:638mahmuda@gmail.com" TargetMode="External"/><Relationship Id="rId10" Type="http://schemas.openxmlformats.org/officeDocument/2006/relationships/hyperlink" Target="mailto:637alfian.chandra@gmail.com" TargetMode="External"/><Relationship Id="rId4" Type="http://schemas.openxmlformats.org/officeDocument/2006/relationships/hyperlink" Target="mailto:638maria.dewi@gmail.com" TargetMode="External"/><Relationship Id="rId9" Type="http://schemas.openxmlformats.org/officeDocument/2006/relationships/hyperlink" Target="mailto:638nur.suranto@g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648riwanda@gmail.com" TargetMode="External"/><Relationship Id="rId2" Type="http://schemas.openxmlformats.org/officeDocument/2006/relationships/hyperlink" Target="mailto:648farhan.alparizi@gmail.com" TargetMode="External"/><Relationship Id="rId1" Type="http://schemas.openxmlformats.org/officeDocument/2006/relationships/hyperlink" Target="mailto:648afifah.azizah@gmail.com" TargetMode="External"/><Relationship Id="rId5" Type="http://schemas.openxmlformats.org/officeDocument/2006/relationships/table" Target="../tables/table11.xml"/><Relationship Id="rId4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638maria.dewi@gmail.com" TargetMode="External"/><Relationship Id="rId13" Type="http://schemas.openxmlformats.org/officeDocument/2006/relationships/hyperlink" Target="mailto:647afni@gmail.com" TargetMode="External"/><Relationship Id="rId3" Type="http://schemas.openxmlformats.org/officeDocument/2006/relationships/hyperlink" Target="mailto:638nur.suranto@gmail.com" TargetMode="External"/><Relationship Id="rId7" Type="http://schemas.openxmlformats.org/officeDocument/2006/relationships/hyperlink" Target="mailto:638mahmuda@gmail.com" TargetMode="External"/><Relationship Id="rId12" Type="http://schemas.openxmlformats.org/officeDocument/2006/relationships/hyperlink" Target="mailto:647raden.cahyaningrum@gmail.com" TargetMode="External"/><Relationship Id="rId2" Type="http://schemas.openxmlformats.org/officeDocument/2006/relationships/hyperlink" Target="mailto:637alfian.chandra@gmail.com" TargetMode="External"/><Relationship Id="rId1" Type="http://schemas.openxmlformats.org/officeDocument/2006/relationships/hyperlink" Target="mailto:637erlita@gmail.com" TargetMode="External"/><Relationship Id="rId6" Type="http://schemas.openxmlformats.org/officeDocument/2006/relationships/hyperlink" Target="mailto:638livia@gmail.com" TargetMode="External"/><Relationship Id="rId11" Type="http://schemas.openxmlformats.org/officeDocument/2006/relationships/hyperlink" Target="mailto:638listyana@gmail.com" TargetMode="External"/><Relationship Id="rId5" Type="http://schemas.openxmlformats.org/officeDocument/2006/relationships/hyperlink" Target="mailto:638muhammadin@gmail.com" TargetMode="External"/><Relationship Id="rId15" Type="http://schemas.openxmlformats.org/officeDocument/2006/relationships/table" Target="../tables/table12.xml"/><Relationship Id="rId10" Type="http://schemas.openxmlformats.org/officeDocument/2006/relationships/hyperlink" Target="mailto:638muflihatur@gmail.com" TargetMode="External"/><Relationship Id="rId4" Type="http://schemas.openxmlformats.org/officeDocument/2006/relationships/hyperlink" Target="mailto:638nur.lathif@gmail.com" TargetMode="External"/><Relationship Id="rId9" Type="http://schemas.openxmlformats.org/officeDocument/2006/relationships/hyperlink" Target="mailto:638miftakhul.janah@gmail.com" TargetMode="External"/><Relationship Id="rId14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440heru@gmail.com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mailto:440moren@gmail.com" TargetMode="External"/><Relationship Id="rId7" Type="http://schemas.openxmlformats.org/officeDocument/2006/relationships/hyperlink" Target="mailto:440sunarti@gmail.com" TargetMode="External"/><Relationship Id="rId12" Type="http://schemas.openxmlformats.org/officeDocument/2006/relationships/hyperlink" Target="mailto:440titi@gmail.com" TargetMode="External"/><Relationship Id="rId2" Type="http://schemas.openxmlformats.org/officeDocument/2006/relationships/hyperlink" Target="mailto:440ririh@gmail.com" TargetMode="External"/><Relationship Id="rId1" Type="http://schemas.openxmlformats.org/officeDocument/2006/relationships/hyperlink" Target="mailto:647afni@gmail.com" TargetMode="External"/><Relationship Id="rId6" Type="http://schemas.openxmlformats.org/officeDocument/2006/relationships/hyperlink" Target="mailto:440subiyati@gmail.com" TargetMode="External"/><Relationship Id="rId11" Type="http://schemas.openxmlformats.org/officeDocument/2006/relationships/hyperlink" Target="mailto:440Eryan@gmail.com" TargetMode="External"/><Relationship Id="rId5" Type="http://schemas.openxmlformats.org/officeDocument/2006/relationships/hyperlink" Target="mailto:440yuli@gmail.com" TargetMode="External"/><Relationship Id="rId10" Type="http://schemas.openxmlformats.org/officeDocument/2006/relationships/hyperlink" Target="mailto:440supriyono@gmail.com" TargetMode="External"/><Relationship Id="rId4" Type="http://schemas.openxmlformats.org/officeDocument/2006/relationships/hyperlink" Target="mailto:440enggar@gmail.com" TargetMode="External"/><Relationship Id="rId9" Type="http://schemas.openxmlformats.org/officeDocument/2006/relationships/hyperlink" Target="mailto:440supawanti@gmail.com" TargetMode="External"/><Relationship Id="rId14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440supawanti@gmail.com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mailto:440enggar@gmail.com" TargetMode="External"/><Relationship Id="rId7" Type="http://schemas.openxmlformats.org/officeDocument/2006/relationships/hyperlink" Target="mailto:440heru@gmail.com" TargetMode="External"/><Relationship Id="rId12" Type="http://schemas.openxmlformats.org/officeDocument/2006/relationships/hyperlink" Target="mailto:440ekomaryani@gmail.com" TargetMode="External"/><Relationship Id="rId2" Type="http://schemas.openxmlformats.org/officeDocument/2006/relationships/hyperlink" Target="mailto:440moren@gmail.com" TargetMode="External"/><Relationship Id="rId1" Type="http://schemas.openxmlformats.org/officeDocument/2006/relationships/hyperlink" Target="mailto:440ririh@gmail.com" TargetMode="External"/><Relationship Id="rId6" Type="http://schemas.openxmlformats.org/officeDocument/2006/relationships/hyperlink" Target="mailto:440sunarti@gmail.com" TargetMode="External"/><Relationship Id="rId11" Type="http://schemas.openxmlformats.org/officeDocument/2006/relationships/hyperlink" Target="mailto:440titi@gmail.com" TargetMode="External"/><Relationship Id="rId5" Type="http://schemas.openxmlformats.org/officeDocument/2006/relationships/hyperlink" Target="mailto:440subiyati@gmail.com" TargetMode="External"/><Relationship Id="rId10" Type="http://schemas.openxmlformats.org/officeDocument/2006/relationships/hyperlink" Target="mailto:440Eryan@gmail.com" TargetMode="External"/><Relationship Id="rId4" Type="http://schemas.openxmlformats.org/officeDocument/2006/relationships/hyperlink" Target="mailto:440yuli@gmail.com" TargetMode="External"/><Relationship Id="rId9" Type="http://schemas.openxmlformats.org/officeDocument/2006/relationships/hyperlink" Target="mailto:440supriyono@gmail.com" TargetMode="External"/><Relationship Id="rId14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Agita@gmail.com" TargetMode="External"/><Relationship Id="rId2" Type="http://schemas.openxmlformats.org/officeDocument/2006/relationships/hyperlink" Target="mailto:adiella@gmail.com" TargetMode="External"/><Relationship Id="rId1" Type="http://schemas.openxmlformats.org/officeDocument/2006/relationships/hyperlink" Target="mailto:Adinda@gmail.com" TargetMode="External"/><Relationship Id="rId4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nnisa@gmail.com" TargetMode="External"/><Relationship Id="rId13" Type="http://schemas.openxmlformats.org/officeDocument/2006/relationships/hyperlink" Target="mailto:denisia@gmail.com" TargetMode="External"/><Relationship Id="rId3" Type="http://schemas.openxmlformats.org/officeDocument/2006/relationships/hyperlink" Target="mailto:Agita@gmail.com" TargetMode="External"/><Relationship Id="rId7" Type="http://schemas.openxmlformats.org/officeDocument/2006/relationships/hyperlink" Target="mailto:aniza@gmail.com" TargetMode="External"/><Relationship Id="rId12" Type="http://schemas.openxmlformats.org/officeDocument/2006/relationships/hyperlink" Target="mailto:ayuk@gmail.com" TargetMode="External"/><Relationship Id="rId2" Type="http://schemas.openxmlformats.org/officeDocument/2006/relationships/hyperlink" Target="mailto:adiella@gmail.com" TargetMode="External"/><Relationship Id="rId16" Type="http://schemas.openxmlformats.org/officeDocument/2006/relationships/table" Target="../tables/table2.xml"/><Relationship Id="rId1" Type="http://schemas.openxmlformats.org/officeDocument/2006/relationships/hyperlink" Target="mailto:Adinda@gmail.com" TargetMode="External"/><Relationship Id="rId6" Type="http://schemas.openxmlformats.org/officeDocument/2006/relationships/hyperlink" Target="mailto:alvira@gmail.com" TargetMode="External"/><Relationship Id="rId11" Type="http://schemas.openxmlformats.org/officeDocument/2006/relationships/hyperlink" Target="mailto:ashava@gmail.com" TargetMode="External"/><Relationship Id="rId5" Type="http://schemas.openxmlformats.org/officeDocument/2006/relationships/hyperlink" Target="mailto:alfina@gmail.com" TargetMode="External"/><Relationship Id="rId15" Type="http://schemas.openxmlformats.org/officeDocument/2006/relationships/hyperlink" Target="mailto:dwi.hastuti@gmail.com" TargetMode="External"/><Relationship Id="rId10" Type="http://schemas.openxmlformats.org/officeDocument/2006/relationships/hyperlink" Target="mailto:arifatul@gmail.com" TargetMode="External"/><Relationship Id="rId4" Type="http://schemas.openxmlformats.org/officeDocument/2006/relationships/hyperlink" Target="mailto:alfi.@gmail.com" TargetMode="External"/><Relationship Id="rId9" Type="http://schemas.openxmlformats.org/officeDocument/2006/relationships/hyperlink" Target="mailto:annisam@gmail.com" TargetMode="External"/><Relationship Id="rId14" Type="http://schemas.openxmlformats.org/officeDocument/2006/relationships/hyperlink" Target="mailto:desta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nnisa@gmail.com" TargetMode="External"/><Relationship Id="rId13" Type="http://schemas.openxmlformats.org/officeDocument/2006/relationships/hyperlink" Target="mailto:denisia@gmail.com" TargetMode="External"/><Relationship Id="rId18" Type="http://schemas.openxmlformats.org/officeDocument/2006/relationships/hyperlink" Target="mailto:elifah@gmail.com" TargetMode="External"/><Relationship Id="rId26" Type="http://schemas.openxmlformats.org/officeDocument/2006/relationships/hyperlink" Target="mailto:638khoirunisa.pangestu@gmail.com" TargetMode="External"/><Relationship Id="rId3" Type="http://schemas.openxmlformats.org/officeDocument/2006/relationships/hyperlink" Target="mailto:Agita@gmail.com" TargetMode="External"/><Relationship Id="rId21" Type="http://schemas.openxmlformats.org/officeDocument/2006/relationships/hyperlink" Target="mailto:638firsty@gmail.com" TargetMode="External"/><Relationship Id="rId34" Type="http://schemas.openxmlformats.org/officeDocument/2006/relationships/hyperlink" Target="mailto:638muflihatur@gmail.com" TargetMode="External"/><Relationship Id="rId7" Type="http://schemas.openxmlformats.org/officeDocument/2006/relationships/hyperlink" Target="mailto:aniza@gmail.com" TargetMode="External"/><Relationship Id="rId12" Type="http://schemas.openxmlformats.org/officeDocument/2006/relationships/hyperlink" Target="mailto:ayuk@gmail.com" TargetMode="External"/><Relationship Id="rId17" Type="http://schemas.openxmlformats.org/officeDocument/2006/relationships/hyperlink" Target="mailto:eka.ramadani@gmail.com" TargetMode="External"/><Relationship Id="rId25" Type="http://schemas.openxmlformats.org/officeDocument/2006/relationships/hyperlink" Target="mailto:638ishlah@gmail.com" TargetMode="External"/><Relationship Id="rId33" Type="http://schemas.openxmlformats.org/officeDocument/2006/relationships/hyperlink" Target="mailto:638miftakhul.janah@gmail.com" TargetMode="External"/><Relationship Id="rId38" Type="http://schemas.openxmlformats.org/officeDocument/2006/relationships/table" Target="../tables/table3.xml"/><Relationship Id="rId2" Type="http://schemas.openxmlformats.org/officeDocument/2006/relationships/hyperlink" Target="mailto:adiella@gmail.com" TargetMode="External"/><Relationship Id="rId16" Type="http://schemas.openxmlformats.org/officeDocument/2006/relationships/hyperlink" Target="mailto:dwiyan@gmail.com" TargetMode="External"/><Relationship Id="rId20" Type="http://schemas.openxmlformats.org/officeDocument/2006/relationships/hyperlink" Target="mailto:638estuganti@gmail.com" TargetMode="External"/><Relationship Id="rId29" Type="http://schemas.openxmlformats.org/officeDocument/2006/relationships/hyperlink" Target="mailto:638listyana@gmail.com" TargetMode="External"/><Relationship Id="rId1" Type="http://schemas.openxmlformats.org/officeDocument/2006/relationships/hyperlink" Target="mailto:Adinda@gmail.com" TargetMode="External"/><Relationship Id="rId6" Type="http://schemas.openxmlformats.org/officeDocument/2006/relationships/hyperlink" Target="mailto:alvira@gmail.com" TargetMode="External"/><Relationship Id="rId11" Type="http://schemas.openxmlformats.org/officeDocument/2006/relationships/hyperlink" Target="mailto:ashava@gmail.com" TargetMode="External"/><Relationship Id="rId24" Type="http://schemas.openxmlformats.org/officeDocument/2006/relationships/hyperlink" Target="mailto:638herlina@gmail.com" TargetMode="External"/><Relationship Id="rId32" Type="http://schemas.openxmlformats.org/officeDocument/2006/relationships/hyperlink" Target="mailto:638maria.dewi@gmail.com" TargetMode="External"/><Relationship Id="rId37" Type="http://schemas.openxmlformats.org/officeDocument/2006/relationships/hyperlink" Target="mailto:638nur.suranto@gmail.com" TargetMode="External"/><Relationship Id="rId5" Type="http://schemas.openxmlformats.org/officeDocument/2006/relationships/hyperlink" Target="mailto:alfina@gmail.com" TargetMode="External"/><Relationship Id="rId15" Type="http://schemas.openxmlformats.org/officeDocument/2006/relationships/hyperlink" Target="mailto:dwi.hastuti@gmail.com" TargetMode="External"/><Relationship Id="rId23" Type="http://schemas.openxmlformats.org/officeDocument/2006/relationships/hyperlink" Target="mailto:638hemida@gmail.com" TargetMode="External"/><Relationship Id="rId28" Type="http://schemas.openxmlformats.org/officeDocument/2006/relationships/hyperlink" Target="mailto:638lilin@gmail.com" TargetMode="External"/><Relationship Id="rId36" Type="http://schemas.openxmlformats.org/officeDocument/2006/relationships/hyperlink" Target="mailto:638nur.lathif@gmail.com" TargetMode="External"/><Relationship Id="rId10" Type="http://schemas.openxmlformats.org/officeDocument/2006/relationships/hyperlink" Target="mailto:arifatul@gmail.com" TargetMode="External"/><Relationship Id="rId19" Type="http://schemas.openxmlformats.org/officeDocument/2006/relationships/hyperlink" Target="mailto:638endah@gmail.com" TargetMode="External"/><Relationship Id="rId31" Type="http://schemas.openxmlformats.org/officeDocument/2006/relationships/hyperlink" Target="mailto:638mahmuda@gmail.com" TargetMode="External"/><Relationship Id="rId4" Type="http://schemas.openxmlformats.org/officeDocument/2006/relationships/hyperlink" Target="mailto:alfi.@gmail.com" TargetMode="External"/><Relationship Id="rId9" Type="http://schemas.openxmlformats.org/officeDocument/2006/relationships/hyperlink" Target="mailto:annisam@gmail.com" TargetMode="External"/><Relationship Id="rId14" Type="http://schemas.openxmlformats.org/officeDocument/2006/relationships/hyperlink" Target="mailto:desta@gmail.com" TargetMode="External"/><Relationship Id="rId22" Type="http://schemas.openxmlformats.org/officeDocument/2006/relationships/hyperlink" Target="mailto:638hani@gmail.com" TargetMode="External"/><Relationship Id="rId27" Type="http://schemas.openxmlformats.org/officeDocument/2006/relationships/hyperlink" Target="mailto:638khoirunisa.suhardi@gmail.com" TargetMode="External"/><Relationship Id="rId30" Type="http://schemas.openxmlformats.org/officeDocument/2006/relationships/hyperlink" Target="mailto:638livia@gmail.com" TargetMode="External"/><Relationship Id="rId35" Type="http://schemas.openxmlformats.org/officeDocument/2006/relationships/hyperlink" Target="mailto:638muhammadin@gmail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denisia@gmail.com" TargetMode="External"/><Relationship Id="rId18" Type="http://schemas.openxmlformats.org/officeDocument/2006/relationships/hyperlink" Target="mailto:elifah@gmail.com" TargetMode="External"/><Relationship Id="rId26" Type="http://schemas.openxmlformats.org/officeDocument/2006/relationships/hyperlink" Target="mailto:638khoirunisa.pangestu@gmail.com" TargetMode="External"/><Relationship Id="rId39" Type="http://schemas.openxmlformats.org/officeDocument/2006/relationships/hyperlink" Target="mailto:nurul.fitriyana@gmail.com" TargetMode="External"/><Relationship Id="rId3" Type="http://schemas.openxmlformats.org/officeDocument/2006/relationships/hyperlink" Target="mailto:Agita@gmail.com" TargetMode="External"/><Relationship Id="rId21" Type="http://schemas.openxmlformats.org/officeDocument/2006/relationships/hyperlink" Target="mailto:638firsty@gmail.com" TargetMode="External"/><Relationship Id="rId34" Type="http://schemas.openxmlformats.org/officeDocument/2006/relationships/hyperlink" Target="mailto:638muflihatur@gmail.com" TargetMode="External"/><Relationship Id="rId42" Type="http://schemas.openxmlformats.org/officeDocument/2006/relationships/hyperlink" Target="mailto:638resha.miftakhul@gmail.com" TargetMode="External"/><Relationship Id="rId47" Type="http://schemas.openxmlformats.org/officeDocument/2006/relationships/hyperlink" Target="mailto:638yetty.kurniawati@gmail.com" TargetMode="External"/><Relationship Id="rId7" Type="http://schemas.openxmlformats.org/officeDocument/2006/relationships/hyperlink" Target="mailto:aniza@gmail.com" TargetMode="External"/><Relationship Id="rId12" Type="http://schemas.openxmlformats.org/officeDocument/2006/relationships/hyperlink" Target="mailto:ayuk@gmail.com" TargetMode="External"/><Relationship Id="rId17" Type="http://schemas.openxmlformats.org/officeDocument/2006/relationships/hyperlink" Target="mailto:eka.ramadani@gmail.com" TargetMode="External"/><Relationship Id="rId25" Type="http://schemas.openxmlformats.org/officeDocument/2006/relationships/hyperlink" Target="mailto:638ishlah@gmail.com" TargetMode="External"/><Relationship Id="rId33" Type="http://schemas.openxmlformats.org/officeDocument/2006/relationships/hyperlink" Target="mailto:638miftakhul.janah@gmail.com" TargetMode="External"/><Relationship Id="rId38" Type="http://schemas.openxmlformats.org/officeDocument/2006/relationships/hyperlink" Target="mailto:638nuri.wulandari@gmail.com" TargetMode="External"/><Relationship Id="rId46" Type="http://schemas.openxmlformats.org/officeDocument/2006/relationships/hyperlink" Target="mailto:638via.efiana@gmail.com" TargetMode="External"/><Relationship Id="rId2" Type="http://schemas.openxmlformats.org/officeDocument/2006/relationships/hyperlink" Target="mailto:adiella@gmail.com" TargetMode="External"/><Relationship Id="rId16" Type="http://schemas.openxmlformats.org/officeDocument/2006/relationships/hyperlink" Target="mailto:dwiyan@gmail.com" TargetMode="External"/><Relationship Id="rId20" Type="http://schemas.openxmlformats.org/officeDocument/2006/relationships/hyperlink" Target="mailto:638estuganti@gmail.com" TargetMode="External"/><Relationship Id="rId29" Type="http://schemas.openxmlformats.org/officeDocument/2006/relationships/hyperlink" Target="mailto:638listyana@gmail.com" TargetMode="External"/><Relationship Id="rId41" Type="http://schemas.openxmlformats.org/officeDocument/2006/relationships/hyperlink" Target="mailto:638resha.miftakhul@gmail.com" TargetMode="External"/><Relationship Id="rId1" Type="http://schemas.openxmlformats.org/officeDocument/2006/relationships/hyperlink" Target="mailto:Adinda@gmail.com" TargetMode="External"/><Relationship Id="rId6" Type="http://schemas.openxmlformats.org/officeDocument/2006/relationships/hyperlink" Target="mailto:alvira@gmail.com" TargetMode="External"/><Relationship Id="rId11" Type="http://schemas.openxmlformats.org/officeDocument/2006/relationships/hyperlink" Target="mailto:ashava@gmail.com" TargetMode="External"/><Relationship Id="rId24" Type="http://schemas.openxmlformats.org/officeDocument/2006/relationships/hyperlink" Target="mailto:638herlina@gmail.com" TargetMode="External"/><Relationship Id="rId32" Type="http://schemas.openxmlformats.org/officeDocument/2006/relationships/hyperlink" Target="mailto:638maria.dewi@gmail.com" TargetMode="External"/><Relationship Id="rId37" Type="http://schemas.openxmlformats.org/officeDocument/2006/relationships/hyperlink" Target="mailto:638nur.suranto@gmail.com" TargetMode="External"/><Relationship Id="rId40" Type="http://schemas.openxmlformats.org/officeDocument/2006/relationships/hyperlink" Target="mailto:638rara.sekarlangit@gmail.com" TargetMode="External"/><Relationship Id="rId45" Type="http://schemas.openxmlformats.org/officeDocument/2006/relationships/hyperlink" Target="mailto:638sherina.rahmawati@gmail.com" TargetMode="External"/><Relationship Id="rId5" Type="http://schemas.openxmlformats.org/officeDocument/2006/relationships/hyperlink" Target="mailto:alfina@gmail.com" TargetMode="External"/><Relationship Id="rId15" Type="http://schemas.openxmlformats.org/officeDocument/2006/relationships/hyperlink" Target="mailto:dwi.hastuti@gmail.com" TargetMode="External"/><Relationship Id="rId23" Type="http://schemas.openxmlformats.org/officeDocument/2006/relationships/hyperlink" Target="mailto:638hemida@gmail.com" TargetMode="External"/><Relationship Id="rId28" Type="http://schemas.openxmlformats.org/officeDocument/2006/relationships/hyperlink" Target="mailto:638lilin@gmail.com" TargetMode="External"/><Relationship Id="rId36" Type="http://schemas.openxmlformats.org/officeDocument/2006/relationships/hyperlink" Target="mailto:638nur.lathif@gmail.com" TargetMode="External"/><Relationship Id="rId49" Type="http://schemas.openxmlformats.org/officeDocument/2006/relationships/table" Target="../tables/table4.xml"/><Relationship Id="rId10" Type="http://schemas.openxmlformats.org/officeDocument/2006/relationships/hyperlink" Target="mailto:arifatul@gmail.com" TargetMode="External"/><Relationship Id="rId19" Type="http://schemas.openxmlformats.org/officeDocument/2006/relationships/hyperlink" Target="mailto:638endah@gmail.com" TargetMode="External"/><Relationship Id="rId31" Type="http://schemas.openxmlformats.org/officeDocument/2006/relationships/hyperlink" Target="mailto:638mahmuda@gmail.com" TargetMode="External"/><Relationship Id="rId44" Type="http://schemas.openxmlformats.org/officeDocument/2006/relationships/hyperlink" Target="mailto:638said.huda@gmail.com" TargetMode="External"/><Relationship Id="rId4" Type="http://schemas.openxmlformats.org/officeDocument/2006/relationships/hyperlink" Target="mailto:alfi.@gmail.com" TargetMode="External"/><Relationship Id="rId9" Type="http://schemas.openxmlformats.org/officeDocument/2006/relationships/hyperlink" Target="mailto:annisam@gmail.com" TargetMode="External"/><Relationship Id="rId14" Type="http://schemas.openxmlformats.org/officeDocument/2006/relationships/hyperlink" Target="mailto:desta@gmail.com" TargetMode="External"/><Relationship Id="rId22" Type="http://schemas.openxmlformats.org/officeDocument/2006/relationships/hyperlink" Target="mailto:638hani@gmail.com" TargetMode="External"/><Relationship Id="rId27" Type="http://schemas.openxmlformats.org/officeDocument/2006/relationships/hyperlink" Target="mailto:638khoirunisa.suhardi@gmail.com" TargetMode="External"/><Relationship Id="rId30" Type="http://schemas.openxmlformats.org/officeDocument/2006/relationships/hyperlink" Target="mailto:638livia@gmail.com" TargetMode="External"/><Relationship Id="rId35" Type="http://schemas.openxmlformats.org/officeDocument/2006/relationships/hyperlink" Target="mailto:638muhammadin@gmail.com" TargetMode="External"/><Relationship Id="rId43" Type="http://schemas.openxmlformats.org/officeDocument/2006/relationships/hyperlink" Target="mailto:638ruci.utamie@gmail.com" TargetMode="External"/><Relationship Id="rId48" Type="http://schemas.openxmlformats.org/officeDocument/2006/relationships/hyperlink" Target="mailto:638yurida.keniki@gmail.com" TargetMode="External"/><Relationship Id="rId8" Type="http://schemas.openxmlformats.org/officeDocument/2006/relationships/hyperlink" Target="mailto:annisa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nnisa@gmail.com" TargetMode="External"/><Relationship Id="rId13" Type="http://schemas.openxmlformats.org/officeDocument/2006/relationships/hyperlink" Target="mailto:denisia@gmail.com" TargetMode="External"/><Relationship Id="rId18" Type="http://schemas.openxmlformats.org/officeDocument/2006/relationships/hyperlink" Target="mailto:elifah@gmail.com" TargetMode="External"/><Relationship Id="rId26" Type="http://schemas.openxmlformats.org/officeDocument/2006/relationships/hyperlink" Target="mailto:638khoirunisa.pangestu@gmail.com" TargetMode="External"/><Relationship Id="rId39" Type="http://schemas.openxmlformats.org/officeDocument/2006/relationships/hyperlink" Target="mailto:nurul.fitriyana@gmail.com" TargetMode="External"/><Relationship Id="rId3" Type="http://schemas.openxmlformats.org/officeDocument/2006/relationships/hyperlink" Target="mailto:Agita@gmail.com" TargetMode="External"/><Relationship Id="rId21" Type="http://schemas.openxmlformats.org/officeDocument/2006/relationships/hyperlink" Target="mailto:638firsty@gmail.com" TargetMode="External"/><Relationship Id="rId34" Type="http://schemas.openxmlformats.org/officeDocument/2006/relationships/hyperlink" Target="mailto:638muflihatur@gmail.com" TargetMode="External"/><Relationship Id="rId42" Type="http://schemas.openxmlformats.org/officeDocument/2006/relationships/hyperlink" Target="mailto:638resha.miftakhul@gmail.com" TargetMode="External"/><Relationship Id="rId7" Type="http://schemas.openxmlformats.org/officeDocument/2006/relationships/hyperlink" Target="mailto:aniza@gmail.com" TargetMode="External"/><Relationship Id="rId12" Type="http://schemas.openxmlformats.org/officeDocument/2006/relationships/hyperlink" Target="mailto:ayuk@gmail.com" TargetMode="External"/><Relationship Id="rId17" Type="http://schemas.openxmlformats.org/officeDocument/2006/relationships/hyperlink" Target="mailto:eka.ramadani@gmail.com" TargetMode="External"/><Relationship Id="rId25" Type="http://schemas.openxmlformats.org/officeDocument/2006/relationships/hyperlink" Target="mailto:638ishlah@gmail.com" TargetMode="External"/><Relationship Id="rId33" Type="http://schemas.openxmlformats.org/officeDocument/2006/relationships/hyperlink" Target="mailto:638miftakhul.janah@gmail.com" TargetMode="External"/><Relationship Id="rId38" Type="http://schemas.openxmlformats.org/officeDocument/2006/relationships/hyperlink" Target="mailto:638nuri.wulandari@gmail.com" TargetMode="External"/><Relationship Id="rId2" Type="http://schemas.openxmlformats.org/officeDocument/2006/relationships/hyperlink" Target="mailto:adiella@gmail.com" TargetMode="External"/><Relationship Id="rId16" Type="http://schemas.openxmlformats.org/officeDocument/2006/relationships/hyperlink" Target="mailto:dwiyan@gmail.com" TargetMode="External"/><Relationship Id="rId20" Type="http://schemas.openxmlformats.org/officeDocument/2006/relationships/hyperlink" Target="mailto:638estuganti@gmail.com" TargetMode="External"/><Relationship Id="rId29" Type="http://schemas.openxmlformats.org/officeDocument/2006/relationships/hyperlink" Target="mailto:638listyana@gmail.com" TargetMode="External"/><Relationship Id="rId41" Type="http://schemas.openxmlformats.org/officeDocument/2006/relationships/hyperlink" Target="mailto:638resha.miftakhul@gmail.com" TargetMode="External"/><Relationship Id="rId1" Type="http://schemas.openxmlformats.org/officeDocument/2006/relationships/hyperlink" Target="mailto:Adinda@gmail.com" TargetMode="External"/><Relationship Id="rId6" Type="http://schemas.openxmlformats.org/officeDocument/2006/relationships/hyperlink" Target="mailto:alvira@gmail.com" TargetMode="External"/><Relationship Id="rId11" Type="http://schemas.openxmlformats.org/officeDocument/2006/relationships/hyperlink" Target="mailto:ashava@gmail.com" TargetMode="External"/><Relationship Id="rId24" Type="http://schemas.openxmlformats.org/officeDocument/2006/relationships/hyperlink" Target="mailto:638herlina@gmail.com" TargetMode="External"/><Relationship Id="rId32" Type="http://schemas.openxmlformats.org/officeDocument/2006/relationships/hyperlink" Target="mailto:638maria.dewi@gmail.com" TargetMode="External"/><Relationship Id="rId37" Type="http://schemas.openxmlformats.org/officeDocument/2006/relationships/hyperlink" Target="mailto:638nur.suranto@gmail.com" TargetMode="External"/><Relationship Id="rId40" Type="http://schemas.openxmlformats.org/officeDocument/2006/relationships/hyperlink" Target="mailto:638rara.sekarlangit@gmail.com" TargetMode="External"/><Relationship Id="rId5" Type="http://schemas.openxmlformats.org/officeDocument/2006/relationships/hyperlink" Target="mailto:alfina@gmail.com" TargetMode="External"/><Relationship Id="rId15" Type="http://schemas.openxmlformats.org/officeDocument/2006/relationships/hyperlink" Target="mailto:dwi.hastuti@gmail.com" TargetMode="External"/><Relationship Id="rId23" Type="http://schemas.openxmlformats.org/officeDocument/2006/relationships/hyperlink" Target="mailto:638hemida@gmail.com" TargetMode="External"/><Relationship Id="rId28" Type="http://schemas.openxmlformats.org/officeDocument/2006/relationships/hyperlink" Target="mailto:638lilin@gmail.com" TargetMode="External"/><Relationship Id="rId36" Type="http://schemas.openxmlformats.org/officeDocument/2006/relationships/hyperlink" Target="mailto:638nur.lathif@gmail.com" TargetMode="External"/><Relationship Id="rId10" Type="http://schemas.openxmlformats.org/officeDocument/2006/relationships/hyperlink" Target="mailto:arifatul@gmail.com" TargetMode="External"/><Relationship Id="rId19" Type="http://schemas.openxmlformats.org/officeDocument/2006/relationships/hyperlink" Target="mailto:638endah@gmail.com" TargetMode="External"/><Relationship Id="rId31" Type="http://schemas.openxmlformats.org/officeDocument/2006/relationships/hyperlink" Target="mailto:638mahmuda@gmail.com" TargetMode="External"/><Relationship Id="rId44" Type="http://schemas.openxmlformats.org/officeDocument/2006/relationships/table" Target="../tables/table5.xml"/><Relationship Id="rId4" Type="http://schemas.openxmlformats.org/officeDocument/2006/relationships/hyperlink" Target="mailto:alfi.@gmail.com" TargetMode="External"/><Relationship Id="rId9" Type="http://schemas.openxmlformats.org/officeDocument/2006/relationships/hyperlink" Target="mailto:annisam@gmail.com" TargetMode="External"/><Relationship Id="rId14" Type="http://schemas.openxmlformats.org/officeDocument/2006/relationships/hyperlink" Target="mailto:desta@gmail.com" TargetMode="External"/><Relationship Id="rId22" Type="http://schemas.openxmlformats.org/officeDocument/2006/relationships/hyperlink" Target="mailto:638hani@gmail.com" TargetMode="External"/><Relationship Id="rId27" Type="http://schemas.openxmlformats.org/officeDocument/2006/relationships/hyperlink" Target="mailto:638khoirunisa.suhardi@gmail.com" TargetMode="External"/><Relationship Id="rId30" Type="http://schemas.openxmlformats.org/officeDocument/2006/relationships/hyperlink" Target="mailto:638livia@gmail.com" TargetMode="External"/><Relationship Id="rId35" Type="http://schemas.openxmlformats.org/officeDocument/2006/relationships/hyperlink" Target="mailto:638muhammadin@gmail.com" TargetMode="External"/><Relationship Id="rId43" Type="http://schemas.openxmlformats.org/officeDocument/2006/relationships/hyperlink" Target="mailto:638ruci.utamie@gmail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annisa@gmail.com" TargetMode="External"/><Relationship Id="rId13" Type="http://schemas.openxmlformats.org/officeDocument/2006/relationships/hyperlink" Target="mailto:denisia@gmail.com" TargetMode="External"/><Relationship Id="rId18" Type="http://schemas.openxmlformats.org/officeDocument/2006/relationships/hyperlink" Target="mailto:elifah@gmail.com" TargetMode="External"/><Relationship Id="rId26" Type="http://schemas.openxmlformats.org/officeDocument/2006/relationships/hyperlink" Target="mailto:638khoirunisa.pangestu@gmail.com" TargetMode="External"/><Relationship Id="rId39" Type="http://schemas.openxmlformats.org/officeDocument/2006/relationships/hyperlink" Target="mailto:nurul.fitriyana@gmail.com" TargetMode="External"/><Relationship Id="rId3" Type="http://schemas.openxmlformats.org/officeDocument/2006/relationships/hyperlink" Target="mailto:Agita@gmail.com" TargetMode="External"/><Relationship Id="rId21" Type="http://schemas.openxmlformats.org/officeDocument/2006/relationships/hyperlink" Target="mailto:638firsty@gmail.com" TargetMode="External"/><Relationship Id="rId34" Type="http://schemas.openxmlformats.org/officeDocument/2006/relationships/hyperlink" Target="mailto:638muflihatur@gmail.com" TargetMode="External"/><Relationship Id="rId42" Type="http://schemas.openxmlformats.org/officeDocument/2006/relationships/hyperlink" Target="mailto:638resha.miftakhul@gmail.com" TargetMode="External"/><Relationship Id="rId7" Type="http://schemas.openxmlformats.org/officeDocument/2006/relationships/hyperlink" Target="mailto:aniza@gmail.com" TargetMode="External"/><Relationship Id="rId12" Type="http://schemas.openxmlformats.org/officeDocument/2006/relationships/hyperlink" Target="mailto:ayuk@gmail.com" TargetMode="External"/><Relationship Id="rId17" Type="http://schemas.openxmlformats.org/officeDocument/2006/relationships/hyperlink" Target="mailto:eka.ramadani@gmail.com" TargetMode="External"/><Relationship Id="rId25" Type="http://schemas.openxmlformats.org/officeDocument/2006/relationships/hyperlink" Target="mailto:638ishlah@gmail.com" TargetMode="External"/><Relationship Id="rId33" Type="http://schemas.openxmlformats.org/officeDocument/2006/relationships/hyperlink" Target="mailto:638miftakhul.janah@gmail.com" TargetMode="External"/><Relationship Id="rId38" Type="http://schemas.openxmlformats.org/officeDocument/2006/relationships/hyperlink" Target="mailto:638nuri.wulandari@gmail.com" TargetMode="External"/><Relationship Id="rId2" Type="http://schemas.openxmlformats.org/officeDocument/2006/relationships/hyperlink" Target="mailto:adiella@gmail.com" TargetMode="External"/><Relationship Id="rId16" Type="http://schemas.openxmlformats.org/officeDocument/2006/relationships/hyperlink" Target="mailto:dwiyan@gmail.com" TargetMode="External"/><Relationship Id="rId20" Type="http://schemas.openxmlformats.org/officeDocument/2006/relationships/hyperlink" Target="mailto:638estuganti@gmail.com" TargetMode="External"/><Relationship Id="rId29" Type="http://schemas.openxmlformats.org/officeDocument/2006/relationships/hyperlink" Target="mailto:638listyana@gmail.com" TargetMode="External"/><Relationship Id="rId41" Type="http://schemas.openxmlformats.org/officeDocument/2006/relationships/hyperlink" Target="mailto:638resha.miftakhul@gmail.com" TargetMode="External"/><Relationship Id="rId1" Type="http://schemas.openxmlformats.org/officeDocument/2006/relationships/hyperlink" Target="mailto:Adinda@gmail.com" TargetMode="External"/><Relationship Id="rId6" Type="http://schemas.openxmlformats.org/officeDocument/2006/relationships/hyperlink" Target="mailto:alvira@gmail.com" TargetMode="External"/><Relationship Id="rId11" Type="http://schemas.openxmlformats.org/officeDocument/2006/relationships/hyperlink" Target="mailto:ashava@gmail.com" TargetMode="External"/><Relationship Id="rId24" Type="http://schemas.openxmlformats.org/officeDocument/2006/relationships/hyperlink" Target="mailto:638herlina@gmail.com" TargetMode="External"/><Relationship Id="rId32" Type="http://schemas.openxmlformats.org/officeDocument/2006/relationships/hyperlink" Target="mailto:638maria.dewi@gmail.com" TargetMode="External"/><Relationship Id="rId37" Type="http://schemas.openxmlformats.org/officeDocument/2006/relationships/hyperlink" Target="mailto:638nur.suranto@gmail.com" TargetMode="External"/><Relationship Id="rId40" Type="http://schemas.openxmlformats.org/officeDocument/2006/relationships/hyperlink" Target="mailto:638rara.sekarlangit@gmail.com" TargetMode="External"/><Relationship Id="rId5" Type="http://schemas.openxmlformats.org/officeDocument/2006/relationships/hyperlink" Target="mailto:alfina@gmail.com" TargetMode="External"/><Relationship Id="rId15" Type="http://schemas.openxmlformats.org/officeDocument/2006/relationships/hyperlink" Target="mailto:dwi.hastuti@gmail.com" TargetMode="External"/><Relationship Id="rId23" Type="http://schemas.openxmlformats.org/officeDocument/2006/relationships/hyperlink" Target="mailto:638hemida@gmail.com" TargetMode="External"/><Relationship Id="rId28" Type="http://schemas.openxmlformats.org/officeDocument/2006/relationships/hyperlink" Target="mailto:638lilin@gmail.com" TargetMode="External"/><Relationship Id="rId36" Type="http://schemas.openxmlformats.org/officeDocument/2006/relationships/hyperlink" Target="mailto:638nur.lathif@gmail.com" TargetMode="External"/><Relationship Id="rId10" Type="http://schemas.openxmlformats.org/officeDocument/2006/relationships/hyperlink" Target="mailto:arifatul@gmail.com" TargetMode="External"/><Relationship Id="rId19" Type="http://schemas.openxmlformats.org/officeDocument/2006/relationships/hyperlink" Target="mailto:638endah@gmail.com" TargetMode="External"/><Relationship Id="rId31" Type="http://schemas.openxmlformats.org/officeDocument/2006/relationships/hyperlink" Target="mailto:638mahmuda@gmail.com" TargetMode="External"/><Relationship Id="rId44" Type="http://schemas.openxmlformats.org/officeDocument/2006/relationships/table" Target="../tables/table6.xml"/><Relationship Id="rId4" Type="http://schemas.openxmlformats.org/officeDocument/2006/relationships/hyperlink" Target="mailto:alfi.@gmail.com" TargetMode="External"/><Relationship Id="rId9" Type="http://schemas.openxmlformats.org/officeDocument/2006/relationships/hyperlink" Target="mailto:annisam@gmail.com" TargetMode="External"/><Relationship Id="rId14" Type="http://schemas.openxmlformats.org/officeDocument/2006/relationships/hyperlink" Target="mailto:desta@gmail.com" TargetMode="External"/><Relationship Id="rId22" Type="http://schemas.openxmlformats.org/officeDocument/2006/relationships/hyperlink" Target="mailto:638hani@gmail.com" TargetMode="External"/><Relationship Id="rId27" Type="http://schemas.openxmlformats.org/officeDocument/2006/relationships/hyperlink" Target="mailto:638khoirunisa.suhardi@gmail.com" TargetMode="External"/><Relationship Id="rId30" Type="http://schemas.openxmlformats.org/officeDocument/2006/relationships/hyperlink" Target="mailto:638livia@gmail.com" TargetMode="External"/><Relationship Id="rId35" Type="http://schemas.openxmlformats.org/officeDocument/2006/relationships/hyperlink" Target="mailto:638muhammadin@gmail.com" TargetMode="External"/><Relationship Id="rId43" Type="http://schemas.openxmlformats.org/officeDocument/2006/relationships/hyperlink" Target="mailto:638ruci.utamie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alvira@gmail.com" TargetMode="External"/><Relationship Id="rId13" Type="http://schemas.openxmlformats.org/officeDocument/2006/relationships/hyperlink" Target="mailto:Adinda@gmail.com" TargetMode="External"/><Relationship Id="rId3" Type="http://schemas.openxmlformats.org/officeDocument/2006/relationships/hyperlink" Target="mailto:ashava@gmail.com" TargetMode="External"/><Relationship Id="rId7" Type="http://schemas.openxmlformats.org/officeDocument/2006/relationships/hyperlink" Target="mailto:aniza@gmail.com" TargetMode="External"/><Relationship Id="rId12" Type="http://schemas.openxmlformats.org/officeDocument/2006/relationships/hyperlink" Target="mailto:adiella@gmail.com" TargetMode="External"/><Relationship Id="rId2" Type="http://schemas.openxmlformats.org/officeDocument/2006/relationships/hyperlink" Target="mailto:ayuk@gmail.com" TargetMode="External"/><Relationship Id="rId1" Type="http://schemas.openxmlformats.org/officeDocument/2006/relationships/hyperlink" Target="mailto:denisia@gmail.com" TargetMode="External"/><Relationship Id="rId6" Type="http://schemas.openxmlformats.org/officeDocument/2006/relationships/hyperlink" Target="mailto:annisa@gmail.com" TargetMode="External"/><Relationship Id="rId11" Type="http://schemas.openxmlformats.org/officeDocument/2006/relationships/hyperlink" Target="mailto:Agita@gmail.com" TargetMode="External"/><Relationship Id="rId5" Type="http://schemas.openxmlformats.org/officeDocument/2006/relationships/hyperlink" Target="mailto:annisam@gmail.com" TargetMode="External"/><Relationship Id="rId10" Type="http://schemas.openxmlformats.org/officeDocument/2006/relationships/hyperlink" Target="mailto:alfi.@gmail.com" TargetMode="External"/><Relationship Id="rId4" Type="http://schemas.openxmlformats.org/officeDocument/2006/relationships/hyperlink" Target="mailto:arifatul@gmail.com" TargetMode="External"/><Relationship Id="rId9" Type="http://schemas.openxmlformats.org/officeDocument/2006/relationships/hyperlink" Target="mailto:alfina@gmail.com" TargetMode="External"/><Relationship Id="rId1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mailto:denisia@gmail.com" TargetMode="External"/><Relationship Id="rId18" Type="http://schemas.openxmlformats.org/officeDocument/2006/relationships/hyperlink" Target="mailto:elifah@gmail.com" TargetMode="External"/><Relationship Id="rId26" Type="http://schemas.openxmlformats.org/officeDocument/2006/relationships/hyperlink" Target="mailto:638khoirunisa.pangestu@gmail.com" TargetMode="External"/><Relationship Id="rId39" Type="http://schemas.openxmlformats.org/officeDocument/2006/relationships/hyperlink" Target="mailto:nurul.fitriyana@gmail.com" TargetMode="External"/><Relationship Id="rId3" Type="http://schemas.openxmlformats.org/officeDocument/2006/relationships/hyperlink" Target="mailto:Agita@gmail.com" TargetMode="External"/><Relationship Id="rId21" Type="http://schemas.openxmlformats.org/officeDocument/2006/relationships/hyperlink" Target="mailto:638firsty@gmail.com" TargetMode="External"/><Relationship Id="rId34" Type="http://schemas.openxmlformats.org/officeDocument/2006/relationships/hyperlink" Target="mailto:638muflihatur@gmail.com" TargetMode="External"/><Relationship Id="rId42" Type="http://schemas.openxmlformats.org/officeDocument/2006/relationships/hyperlink" Target="mailto:638resha.miftakhul@gmail.com" TargetMode="External"/><Relationship Id="rId47" Type="http://schemas.openxmlformats.org/officeDocument/2006/relationships/hyperlink" Target="mailto:638yetty.kurniawati@gmail.com" TargetMode="External"/><Relationship Id="rId7" Type="http://schemas.openxmlformats.org/officeDocument/2006/relationships/hyperlink" Target="mailto:aniza@gmail.com" TargetMode="External"/><Relationship Id="rId12" Type="http://schemas.openxmlformats.org/officeDocument/2006/relationships/hyperlink" Target="mailto:ayuk@gmail.com" TargetMode="External"/><Relationship Id="rId17" Type="http://schemas.openxmlformats.org/officeDocument/2006/relationships/hyperlink" Target="mailto:eka.ramadani@gmail.com" TargetMode="External"/><Relationship Id="rId25" Type="http://schemas.openxmlformats.org/officeDocument/2006/relationships/hyperlink" Target="mailto:638ishlah@gmail.com" TargetMode="External"/><Relationship Id="rId33" Type="http://schemas.openxmlformats.org/officeDocument/2006/relationships/hyperlink" Target="mailto:638miftakhul.janah@gmail.com" TargetMode="External"/><Relationship Id="rId38" Type="http://schemas.openxmlformats.org/officeDocument/2006/relationships/hyperlink" Target="mailto:638nuri.wulandari@gmail.com" TargetMode="External"/><Relationship Id="rId46" Type="http://schemas.openxmlformats.org/officeDocument/2006/relationships/hyperlink" Target="mailto:638via.efiana@gmail.com" TargetMode="External"/><Relationship Id="rId2" Type="http://schemas.openxmlformats.org/officeDocument/2006/relationships/hyperlink" Target="mailto:adiella@gmail.com" TargetMode="External"/><Relationship Id="rId16" Type="http://schemas.openxmlformats.org/officeDocument/2006/relationships/hyperlink" Target="mailto:dwiyan@gmail.com" TargetMode="External"/><Relationship Id="rId20" Type="http://schemas.openxmlformats.org/officeDocument/2006/relationships/hyperlink" Target="mailto:638estuganti@gmail.com" TargetMode="External"/><Relationship Id="rId29" Type="http://schemas.openxmlformats.org/officeDocument/2006/relationships/hyperlink" Target="mailto:638listyana@gmail.com" TargetMode="External"/><Relationship Id="rId41" Type="http://schemas.openxmlformats.org/officeDocument/2006/relationships/hyperlink" Target="mailto:638resha.miftakhul@gmail.com" TargetMode="External"/><Relationship Id="rId1" Type="http://schemas.openxmlformats.org/officeDocument/2006/relationships/hyperlink" Target="mailto:Adinda@gmail.com" TargetMode="External"/><Relationship Id="rId6" Type="http://schemas.openxmlformats.org/officeDocument/2006/relationships/hyperlink" Target="mailto:alvira@gmail.com" TargetMode="External"/><Relationship Id="rId11" Type="http://schemas.openxmlformats.org/officeDocument/2006/relationships/hyperlink" Target="mailto:ashava@gmail.com" TargetMode="External"/><Relationship Id="rId24" Type="http://schemas.openxmlformats.org/officeDocument/2006/relationships/hyperlink" Target="mailto:638herlina@gmail.com" TargetMode="External"/><Relationship Id="rId32" Type="http://schemas.openxmlformats.org/officeDocument/2006/relationships/hyperlink" Target="mailto:638maria.dewi@gmail.com" TargetMode="External"/><Relationship Id="rId37" Type="http://schemas.openxmlformats.org/officeDocument/2006/relationships/hyperlink" Target="mailto:638nur.suranto@gmail.com" TargetMode="External"/><Relationship Id="rId40" Type="http://schemas.openxmlformats.org/officeDocument/2006/relationships/hyperlink" Target="mailto:638rara.sekarlangit@gmail.com" TargetMode="External"/><Relationship Id="rId45" Type="http://schemas.openxmlformats.org/officeDocument/2006/relationships/hyperlink" Target="mailto:638sherina.rahmawati@gmail.com" TargetMode="External"/><Relationship Id="rId5" Type="http://schemas.openxmlformats.org/officeDocument/2006/relationships/hyperlink" Target="mailto:alfina@gmail.com" TargetMode="External"/><Relationship Id="rId15" Type="http://schemas.openxmlformats.org/officeDocument/2006/relationships/hyperlink" Target="mailto:dwi.hastuti@gmail.com" TargetMode="External"/><Relationship Id="rId23" Type="http://schemas.openxmlformats.org/officeDocument/2006/relationships/hyperlink" Target="mailto:638hemida@gmail.com" TargetMode="External"/><Relationship Id="rId28" Type="http://schemas.openxmlformats.org/officeDocument/2006/relationships/hyperlink" Target="mailto:638lilin@gmail.com" TargetMode="External"/><Relationship Id="rId36" Type="http://schemas.openxmlformats.org/officeDocument/2006/relationships/hyperlink" Target="mailto:638nur.lathif@gmail.com" TargetMode="External"/><Relationship Id="rId49" Type="http://schemas.openxmlformats.org/officeDocument/2006/relationships/table" Target="../tables/table8.xml"/><Relationship Id="rId10" Type="http://schemas.openxmlformats.org/officeDocument/2006/relationships/hyperlink" Target="mailto:arifatul@gmail.com" TargetMode="External"/><Relationship Id="rId19" Type="http://schemas.openxmlformats.org/officeDocument/2006/relationships/hyperlink" Target="mailto:638endah@gmail.com" TargetMode="External"/><Relationship Id="rId31" Type="http://schemas.openxmlformats.org/officeDocument/2006/relationships/hyperlink" Target="mailto:638mahmuda@gmail.com" TargetMode="External"/><Relationship Id="rId44" Type="http://schemas.openxmlformats.org/officeDocument/2006/relationships/hyperlink" Target="mailto:638said.huda@gmail.com" TargetMode="External"/><Relationship Id="rId4" Type="http://schemas.openxmlformats.org/officeDocument/2006/relationships/hyperlink" Target="mailto:alfi.@gmail.com" TargetMode="External"/><Relationship Id="rId9" Type="http://schemas.openxmlformats.org/officeDocument/2006/relationships/hyperlink" Target="mailto:annisam@gmail.com" TargetMode="External"/><Relationship Id="rId14" Type="http://schemas.openxmlformats.org/officeDocument/2006/relationships/hyperlink" Target="mailto:desta@gmail.com" TargetMode="External"/><Relationship Id="rId22" Type="http://schemas.openxmlformats.org/officeDocument/2006/relationships/hyperlink" Target="mailto:638hani@gmail.com" TargetMode="External"/><Relationship Id="rId27" Type="http://schemas.openxmlformats.org/officeDocument/2006/relationships/hyperlink" Target="mailto:638khoirunisa.suhardi@gmail.com" TargetMode="External"/><Relationship Id="rId30" Type="http://schemas.openxmlformats.org/officeDocument/2006/relationships/hyperlink" Target="mailto:638livia@gmail.com" TargetMode="External"/><Relationship Id="rId35" Type="http://schemas.openxmlformats.org/officeDocument/2006/relationships/hyperlink" Target="mailto:638muhammadin@gmail.com" TargetMode="External"/><Relationship Id="rId43" Type="http://schemas.openxmlformats.org/officeDocument/2006/relationships/hyperlink" Target="mailto:638ruci.utamie@gmail.com" TargetMode="External"/><Relationship Id="rId48" Type="http://schemas.openxmlformats.org/officeDocument/2006/relationships/hyperlink" Target="mailto:638yurida.keniki@gmail.com" TargetMode="External"/><Relationship Id="rId8" Type="http://schemas.openxmlformats.org/officeDocument/2006/relationships/hyperlink" Target="mailto:annisa@gmail.com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mailto:denisia@gmail.com" TargetMode="External"/><Relationship Id="rId18" Type="http://schemas.openxmlformats.org/officeDocument/2006/relationships/hyperlink" Target="mailto:elifah@gmail.com" TargetMode="External"/><Relationship Id="rId26" Type="http://schemas.openxmlformats.org/officeDocument/2006/relationships/hyperlink" Target="mailto:638khoirunisa.pangestu@gmail.com" TargetMode="External"/><Relationship Id="rId39" Type="http://schemas.openxmlformats.org/officeDocument/2006/relationships/hyperlink" Target="mailto:nurul.fitriyana@gmail.com" TargetMode="External"/><Relationship Id="rId3" Type="http://schemas.openxmlformats.org/officeDocument/2006/relationships/hyperlink" Target="mailto:Agita@gmail.com" TargetMode="External"/><Relationship Id="rId21" Type="http://schemas.openxmlformats.org/officeDocument/2006/relationships/hyperlink" Target="mailto:638firsty@gmail.com" TargetMode="External"/><Relationship Id="rId34" Type="http://schemas.openxmlformats.org/officeDocument/2006/relationships/hyperlink" Target="mailto:638muflihatur@gmail.com" TargetMode="External"/><Relationship Id="rId42" Type="http://schemas.openxmlformats.org/officeDocument/2006/relationships/hyperlink" Target="mailto:638resha.miftakhul@gmail.com" TargetMode="External"/><Relationship Id="rId47" Type="http://schemas.openxmlformats.org/officeDocument/2006/relationships/hyperlink" Target="mailto:638yetty.kurniawati@gmail.com" TargetMode="External"/><Relationship Id="rId7" Type="http://schemas.openxmlformats.org/officeDocument/2006/relationships/hyperlink" Target="mailto:aniza@gmail.com" TargetMode="External"/><Relationship Id="rId12" Type="http://schemas.openxmlformats.org/officeDocument/2006/relationships/hyperlink" Target="mailto:ayuk@gmail.com" TargetMode="External"/><Relationship Id="rId17" Type="http://schemas.openxmlformats.org/officeDocument/2006/relationships/hyperlink" Target="mailto:eka.ramadani@gmail.com" TargetMode="External"/><Relationship Id="rId25" Type="http://schemas.openxmlformats.org/officeDocument/2006/relationships/hyperlink" Target="mailto:638ishlah@gmail.com" TargetMode="External"/><Relationship Id="rId33" Type="http://schemas.openxmlformats.org/officeDocument/2006/relationships/hyperlink" Target="mailto:638miftakhul.janah@gmail.com" TargetMode="External"/><Relationship Id="rId38" Type="http://schemas.openxmlformats.org/officeDocument/2006/relationships/hyperlink" Target="mailto:638nuri.wulandari@gmail.com" TargetMode="External"/><Relationship Id="rId46" Type="http://schemas.openxmlformats.org/officeDocument/2006/relationships/hyperlink" Target="mailto:638via.efiana@gmail.com" TargetMode="External"/><Relationship Id="rId2" Type="http://schemas.openxmlformats.org/officeDocument/2006/relationships/hyperlink" Target="mailto:adiella@gmail.com" TargetMode="External"/><Relationship Id="rId16" Type="http://schemas.openxmlformats.org/officeDocument/2006/relationships/hyperlink" Target="mailto:dwiyan@gmail.com" TargetMode="External"/><Relationship Id="rId20" Type="http://schemas.openxmlformats.org/officeDocument/2006/relationships/hyperlink" Target="mailto:638estuganti@gmail.com" TargetMode="External"/><Relationship Id="rId29" Type="http://schemas.openxmlformats.org/officeDocument/2006/relationships/hyperlink" Target="mailto:638listyana@gmail.com" TargetMode="External"/><Relationship Id="rId41" Type="http://schemas.openxmlformats.org/officeDocument/2006/relationships/hyperlink" Target="mailto:638resha.miftakhul@gmail.com" TargetMode="External"/><Relationship Id="rId1" Type="http://schemas.openxmlformats.org/officeDocument/2006/relationships/hyperlink" Target="mailto:Adinda@gmail.com" TargetMode="External"/><Relationship Id="rId6" Type="http://schemas.openxmlformats.org/officeDocument/2006/relationships/hyperlink" Target="mailto:alvira@gmail.com" TargetMode="External"/><Relationship Id="rId11" Type="http://schemas.openxmlformats.org/officeDocument/2006/relationships/hyperlink" Target="mailto:ashava@gmail.com" TargetMode="External"/><Relationship Id="rId24" Type="http://schemas.openxmlformats.org/officeDocument/2006/relationships/hyperlink" Target="mailto:638herlina@gmail.com" TargetMode="External"/><Relationship Id="rId32" Type="http://schemas.openxmlformats.org/officeDocument/2006/relationships/hyperlink" Target="mailto:638maria.dewi@gmail.com" TargetMode="External"/><Relationship Id="rId37" Type="http://schemas.openxmlformats.org/officeDocument/2006/relationships/hyperlink" Target="mailto:638nur.suranto@gmail.com" TargetMode="External"/><Relationship Id="rId40" Type="http://schemas.openxmlformats.org/officeDocument/2006/relationships/hyperlink" Target="mailto:638rara.sekarlangit@gmail.com" TargetMode="External"/><Relationship Id="rId45" Type="http://schemas.openxmlformats.org/officeDocument/2006/relationships/hyperlink" Target="mailto:638sherina.rahmawati@gmail.com" TargetMode="External"/><Relationship Id="rId5" Type="http://schemas.openxmlformats.org/officeDocument/2006/relationships/hyperlink" Target="mailto:alfina@gmail.com" TargetMode="External"/><Relationship Id="rId15" Type="http://schemas.openxmlformats.org/officeDocument/2006/relationships/hyperlink" Target="mailto:dwi.hastuti@gmail.com" TargetMode="External"/><Relationship Id="rId23" Type="http://schemas.openxmlformats.org/officeDocument/2006/relationships/hyperlink" Target="mailto:638hemida@gmail.com" TargetMode="External"/><Relationship Id="rId28" Type="http://schemas.openxmlformats.org/officeDocument/2006/relationships/hyperlink" Target="mailto:638lilin@gmail.com" TargetMode="External"/><Relationship Id="rId36" Type="http://schemas.openxmlformats.org/officeDocument/2006/relationships/hyperlink" Target="mailto:638nur.lathif@gmail.com" TargetMode="External"/><Relationship Id="rId49" Type="http://schemas.openxmlformats.org/officeDocument/2006/relationships/table" Target="../tables/table9.xml"/><Relationship Id="rId10" Type="http://schemas.openxmlformats.org/officeDocument/2006/relationships/hyperlink" Target="mailto:arifatul@gmail.com" TargetMode="External"/><Relationship Id="rId19" Type="http://schemas.openxmlformats.org/officeDocument/2006/relationships/hyperlink" Target="mailto:638endah@gmail.com" TargetMode="External"/><Relationship Id="rId31" Type="http://schemas.openxmlformats.org/officeDocument/2006/relationships/hyperlink" Target="mailto:638mahmuda@gmail.com" TargetMode="External"/><Relationship Id="rId44" Type="http://schemas.openxmlformats.org/officeDocument/2006/relationships/hyperlink" Target="mailto:638said.huda@gmail.com" TargetMode="External"/><Relationship Id="rId4" Type="http://schemas.openxmlformats.org/officeDocument/2006/relationships/hyperlink" Target="mailto:alfi.@gmail.com" TargetMode="External"/><Relationship Id="rId9" Type="http://schemas.openxmlformats.org/officeDocument/2006/relationships/hyperlink" Target="mailto:annisam@gmail.com" TargetMode="External"/><Relationship Id="rId14" Type="http://schemas.openxmlformats.org/officeDocument/2006/relationships/hyperlink" Target="mailto:desta@gmail.com" TargetMode="External"/><Relationship Id="rId22" Type="http://schemas.openxmlformats.org/officeDocument/2006/relationships/hyperlink" Target="mailto:638hani@gmail.com" TargetMode="External"/><Relationship Id="rId27" Type="http://schemas.openxmlformats.org/officeDocument/2006/relationships/hyperlink" Target="mailto:638khoirunisa.suhardi@gmail.com" TargetMode="External"/><Relationship Id="rId30" Type="http://schemas.openxmlformats.org/officeDocument/2006/relationships/hyperlink" Target="mailto:638livia@gmail.com" TargetMode="External"/><Relationship Id="rId35" Type="http://schemas.openxmlformats.org/officeDocument/2006/relationships/hyperlink" Target="mailto:638muhammadin@gmail.com" TargetMode="External"/><Relationship Id="rId43" Type="http://schemas.openxmlformats.org/officeDocument/2006/relationships/hyperlink" Target="mailto:638ruci.utamie@gmail.com" TargetMode="External"/><Relationship Id="rId48" Type="http://schemas.openxmlformats.org/officeDocument/2006/relationships/hyperlink" Target="mailto:638yurida.keniki@gmail.com" TargetMode="External"/><Relationship Id="rId8" Type="http://schemas.openxmlformats.org/officeDocument/2006/relationships/hyperlink" Target="mailto:annis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="90" zoomScaleNormal="90" workbookViewId="0">
      <selection activeCell="F15" sqref="F15"/>
    </sheetView>
  </sheetViews>
  <sheetFormatPr defaultRowHeight="15" x14ac:dyDescent="0.25"/>
  <cols>
    <col min="1" max="1" width="3.42578125" style="1" customWidth="1"/>
    <col min="2" max="2" width="16.140625" style="32" bestFit="1" customWidth="1"/>
    <col min="3" max="3" width="14.85546875" style="1" bestFit="1" customWidth="1"/>
    <col min="4" max="4" width="10.42578125" style="1" customWidth="1"/>
    <col min="5" max="5" width="5.5703125" style="1" customWidth="1"/>
    <col min="6" max="6" width="33.28515625" style="1" customWidth="1"/>
    <col min="7" max="7" width="14.85546875" style="32" bestFit="1" customWidth="1"/>
    <col min="8" max="8" width="17.140625" style="32" bestFit="1" customWidth="1"/>
    <col min="9" max="9" width="10.85546875" style="32" customWidth="1"/>
    <col min="10" max="10" width="26.140625" style="1" bestFit="1" customWidth="1"/>
    <col min="11" max="11" width="70.5703125" style="1" bestFit="1" customWidth="1"/>
    <col min="12" max="12" width="70.85546875" customWidth="1"/>
  </cols>
  <sheetData>
    <row r="1" spans="1:12" x14ac:dyDescent="0.25">
      <c r="A1" s="56" t="s">
        <v>343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2" x14ac:dyDescent="0.25">
      <c r="A3" s="52" t="s">
        <v>0</v>
      </c>
      <c r="B3" s="31" t="s">
        <v>593</v>
      </c>
      <c r="C3" s="52" t="s">
        <v>112</v>
      </c>
      <c r="D3" s="52" t="s">
        <v>115</v>
      </c>
      <c r="E3" s="52" t="s">
        <v>114</v>
      </c>
      <c r="F3" s="52" t="s">
        <v>116</v>
      </c>
      <c r="G3" s="31" t="s">
        <v>691</v>
      </c>
      <c r="H3" s="31" t="s">
        <v>753</v>
      </c>
      <c r="I3" s="31" t="s">
        <v>760</v>
      </c>
      <c r="J3" s="52" t="s">
        <v>117</v>
      </c>
      <c r="K3" s="52" t="s">
        <v>118</v>
      </c>
      <c r="L3" s="60" t="s">
        <v>1294</v>
      </c>
    </row>
    <row r="4" spans="1:12" s="1" customFormat="1" x14ac:dyDescent="0.25">
      <c r="A4" s="52">
        <v>0</v>
      </c>
      <c r="B4" s="31" t="str">
        <f>Table13437911418[[#This Row],[first name]]&amp;Table13437911418[[#This Row],[paste special]]</f>
        <v>34</v>
      </c>
      <c r="C4" s="52">
        <v>1</v>
      </c>
      <c r="D4" s="52">
        <v>2</v>
      </c>
      <c r="E4" s="52">
        <v>3</v>
      </c>
      <c r="F4" s="52">
        <v>4</v>
      </c>
      <c r="G4" s="31"/>
      <c r="H4" s="31" t="str">
        <f>LOWER(Table13437911418[[#This Row],[surename]])</f>
        <v>4</v>
      </c>
      <c r="I4" s="31">
        <f>Table13437911418[[#This Row],[username]]</f>
        <v>1</v>
      </c>
      <c r="J4" s="52">
        <v>5</v>
      </c>
      <c r="K4" s="52">
        <v>6</v>
      </c>
      <c r="L4" s="53"/>
    </row>
    <row r="5" spans="1:12" s="1" customFormat="1" hidden="1" x14ac:dyDescent="0.25">
      <c r="A5" s="52"/>
      <c r="B5" s="31" t="str">
        <f>Table13437911418[[#This Row],[first name]]&amp;Table13437911418[[#This Row],[paste special]]</f>
        <v/>
      </c>
      <c r="C5" s="3"/>
      <c r="D5" s="52"/>
      <c r="E5" s="52"/>
      <c r="F5" s="52"/>
      <c r="G5" s="31"/>
      <c r="H5" s="31" t="str">
        <f>LOWER(Table13437911418[[#This Row],[surename]])</f>
        <v/>
      </c>
      <c r="I5" s="31">
        <f>Table13437911418[[#This Row],[username]]</f>
        <v>0</v>
      </c>
      <c r="J5" s="52"/>
      <c r="K5" s="52"/>
      <c r="L5" s="53"/>
    </row>
    <row r="6" spans="1:12" s="1" customFormat="1" hidden="1" x14ac:dyDescent="0.25">
      <c r="A6" s="52"/>
      <c r="B6" s="31" t="str">
        <f>Table13437911418[[#This Row],[first name]]&amp;Table13437911418[[#This Row],[paste special]]</f>
        <v/>
      </c>
      <c r="C6" s="3"/>
      <c r="D6" s="52"/>
      <c r="E6" s="52"/>
      <c r="F6" s="52"/>
      <c r="G6" s="31"/>
      <c r="H6" s="31" t="str">
        <f>LOWER(Table13437911418[[#This Row],[surename]])</f>
        <v/>
      </c>
      <c r="I6" s="31">
        <f>Table13437911418[[#This Row],[username]]</f>
        <v>0</v>
      </c>
      <c r="J6" s="52"/>
      <c r="K6" s="52"/>
      <c r="L6" s="53"/>
    </row>
    <row r="7" spans="1:12" s="1" customFormat="1" x14ac:dyDescent="0.25">
      <c r="A7" s="52"/>
      <c r="B7" s="31" t="str">
        <f>Table13437911418[[#This Row],[first name]]&amp;Table13437911418[[#This Row],[paste special]]</f>
        <v>12</v>
      </c>
      <c r="C7" s="3">
        <v>4</v>
      </c>
      <c r="D7" s="52">
        <v>3</v>
      </c>
      <c r="E7" s="52">
        <v>1</v>
      </c>
      <c r="F7" s="52">
        <v>2</v>
      </c>
      <c r="G7" s="29"/>
      <c r="H7" s="29" t="str">
        <f>LOWER(Table13437911418[[#This Row],[surename]])</f>
        <v>2</v>
      </c>
      <c r="I7" s="29"/>
      <c r="J7" s="52">
        <v>5</v>
      </c>
      <c r="K7" s="54" t="str">
        <f>Table13437911418[[#This Row],[first name]]&amp;","&amp;Table13437911418[[#This Row],[surename]]&amp;","&amp;Table13437911418[[#This Row],[newpassword]]&amp;","&amp;Table13437911418[[#This Row],[username]]&amp;","&amp;Table13437911418[[#This Row],[email adress]]</f>
        <v>1,2,3,4,5</v>
      </c>
      <c r="L7" s="53"/>
    </row>
    <row r="8" spans="1:12" s="1" customFormat="1" x14ac:dyDescent="0.25">
      <c r="A8" s="28">
        <v>1</v>
      </c>
      <c r="B8" s="29" t="str">
        <f>Table13437911418[[#This Row],[first name]]&amp;Table13437911418[[#This Row],[paste special]]</f>
        <v>249farida</v>
      </c>
      <c r="C8" s="1" t="s">
        <v>1616</v>
      </c>
      <c r="D8" s="1" t="s">
        <v>113</v>
      </c>
      <c r="E8" s="1">
        <v>249</v>
      </c>
      <c r="F8" s="58" t="s">
        <v>1612</v>
      </c>
      <c r="G8" s="29" t="str">
        <f>LOWER(Table13437911418[[#This Row],[surename]])</f>
        <v>farida</v>
      </c>
      <c r="H8" s="29" t="s">
        <v>1614</v>
      </c>
      <c r="I8" s="29" t="str">
        <f>Table13437911418[[#This Row],[username]]&amp;"@gmail.com"</f>
        <v>249farida@gmail.com</v>
      </c>
      <c r="J8" s="5" t="s">
        <v>1618</v>
      </c>
      <c r="K8" s="54" t="str">
        <f>Table13437911418[[#This Row],[first name]]&amp;","&amp;Table13437911418[[#This Row],[surename]]&amp;","&amp;Table13437911418[[#This Row],[newpassword]]&amp;","&amp;Table13437911418[[#This Row],[username]]&amp;","&amp;Table13437911418[[#This Row],[email adress]]</f>
        <v>249,FARIDA,changeme,249farida,249farida@gmail.com</v>
      </c>
      <c r="L8" s="3" t="s">
        <v>1620</v>
      </c>
    </row>
    <row r="9" spans="1:12" s="1" customFormat="1" x14ac:dyDescent="0.25">
      <c r="A9" s="28">
        <v>2</v>
      </c>
      <c r="B9" s="29" t="str">
        <f>Table13437911418[[#This Row],[first name]]&amp;Table13437911418[[#This Row],[paste special]]</f>
        <v>249hasti suryani</v>
      </c>
      <c r="C9" s="1" t="s">
        <v>1617</v>
      </c>
      <c r="D9" s="1" t="s">
        <v>113</v>
      </c>
      <c r="E9" s="1">
        <v>249</v>
      </c>
      <c r="F9" s="58" t="s">
        <v>1613</v>
      </c>
      <c r="G9" s="29" t="str">
        <f>LOWER(Table13437911418[[#This Row],[surename]])</f>
        <v>hasti suryani</v>
      </c>
      <c r="H9" s="29" t="s">
        <v>1615</v>
      </c>
      <c r="I9" s="29" t="str">
        <f>Table13437911418[[#This Row],[username]]&amp;"@gmail.com"</f>
        <v>249hasti suryani@gmail.com</v>
      </c>
      <c r="J9" s="6" t="s">
        <v>1619</v>
      </c>
      <c r="K9" s="54" t="str">
        <f>Table13437911418[[#This Row],[first name]]&amp;","&amp;Table13437911418[[#This Row],[surename]]&amp;","&amp;Table13437911418[[#This Row],[newpassword]]&amp;","&amp;Table13437911418[[#This Row],[username]]&amp;","&amp;Table13437911418[[#This Row],[email adress]]</f>
        <v>249,HASTI SURYANI,changeme,249hasti suryani,249hasti suryani@gmail.com</v>
      </c>
      <c r="L9" s="3" t="s">
        <v>1621</v>
      </c>
    </row>
    <row r="10" spans="1:12" s="1" customFormat="1" x14ac:dyDescent="0.25">
      <c r="A10" s="28"/>
      <c r="B10" s="29"/>
      <c r="G10" s="29"/>
      <c r="H10" s="29"/>
      <c r="I10" s="29"/>
      <c r="J10" s="6"/>
      <c r="L10" s="53"/>
    </row>
    <row r="11" spans="1:12" s="1" customFormat="1" x14ac:dyDescent="0.25">
      <c r="A11" s="28"/>
      <c r="B11" s="29"/>
      <c r="G11" s="29"/>
      <c r="H11" s="29"/>
      <c r="I11" s="29"/>
      <c r="J11" s="7"/>
      <c r="L11" s="53"/>
    </row>
    <row r="12" spans="1:12" s="1" customFormat="1" x14ac:dyDescent="0.25">
      <c r="A12" s="28"/>
      <c r="B12" s="29"/>
      <c r="F12" s="30"/>
      <c r="G12" s="29"/>
      <c r="H12" s="29"/>
      <c r="I12" s="29"/>
      <c r="J12" s="6"/>
      <c r="L12" s="53"/>
    </row>
    <row r="13" spans="1:12" s="1" customFormat="1" x14ac:dyDescent="0.25">
      <c r="A13" s="28"/>
      <c r="B13" s="29"/>
      <c r="F13" s="30"/>
      <c r="G13" s="29"/>
      <c r="H13" s="29"/>
      <c r="I13" s="29"/>
      <c r="J13" s="6"/>
      <c r="L13" s="53"/>
    </row>
    <row r="14" spans="1:12" s="1" customFormat="1" x14ac:dyDescent="0.25">
      <c r="A14" s="28"/>
      <c r="B14" s="29"/>
      <c r="F14" s="30"/>
      <c r="G14" s="29"/>
      <c r="H14" s="29"/>
      <c r="I14" s="29"/>
      <c r="J14" s="6"/>
      <c r="L14" s="53"/>
    </row>
    <row r="15" spans="1:12" s="1" customFormat="1" x14ac:dyDescent="0.25">
      <c r="A15" s="28"/>
      <c r="B15" s="29"/>
      <c r="F15" s="30"/>
      <c r="G15" s="29"/>
      <c r="H15" s="29"/>
      <c r="I15" s="29"/>
      <c r="J15" s="6"/>
      <c r="L15" s="53"/>
    </row>
    <row r="16" spans="1:12" s="1" customFormat="1" x14ac:dyDescent="0.25">
      <c r="A16" s="28"/>
      <c r="B16" s="29"/>
      <c r="F16" s="30"/>
      <c r="G16" s="29"/>
      <c r="H16" s="29"/>
      <c r="I16" s="29"/>
      <c r="J16" s="6"/>
      <c r="L16" s="53"/>
    </row>
    <row r="17" spans="1:12" s="1" customFormat="1" x14ac:dyDescent="0.25">
      <c r="A17" s="28"/>
      <c r="B17" s="29"/>
      <c r="C17" s="8"/>
      <c r="F17" s="30"/>
      <c r="G17" s="29"/>
      <c r="H17" s="29"/>
      <c r="I17" s="29"/>
      <c r="J17" s="6"/>
      <c r="K17" s="9"/>
      <c r="L17" s="53"/>
    </row>
    <row r="18" spans="1:12" s="1" customFormat="1" x14ac:dyDescent="0.25">
      <c r="A18" s="28"/>
      <c r="B18" s="29"/>
      <c r="F18" s="30"/>
      <c r="G18" s="29"/>
      <c r="H18" s="29"/>
      <c r="I18" s="29"/>
      <c r="J18" s="6"/>
      <c r="L18" s="53"/>
    </row>
    <row r="19" spans="1:12" s="1" customFormat="1" x14ac:dyDescent="0.25">
      <c r="A19" s="28"/>
      <c r="B19" s="29"/>
      <c r="F19" s="30"/>
      <c r="G19" s="29"/>
      <c r="H19" s="29"/>
      <c r="I19" s="29"/>
      <c r="J19" s="6"/>
      <c r="L19" s="53"/>
    </row>
    <row r="20" spans="1:12" s="1" customFormat="1" x14ac:dyDescent="0.25">
      <c r="A20" s="28"/>
      <c r="B20" s="29"/>
      <c r="F20" s="30"/>
      <c r="G20" s="29"/>
      <c r="H20" s="29"/>
      <c r="I20" s="29"/>
      <c r="J20" s="6"/>
      <c r="L20" s="53"/>
    </row>
    <row r="21" spans="1:12" s="1" customFormat="1" x14ac:dyDescent="0.25">
      <c r="A21" s="28"/>
      <c r="B21" s="29"/>
      <c r="F21" s="30"/>
      <c r="G21" s="29"/>
      <c r="H21" s="29"/>
      <c r="I21" s="29"/>
      <c r="J21" s="6"/>
      <c r="L21" s="53"/>
    </row>
    <row r="22" spans="1:12" s="1" customFormat="1" x14ac:dyDescent="0.25">
      <c r="A22" s="28"/>
      <c r="B22" s="29"/>
      <c r="F22" s="30"/>
      <c r="G22" s="29"/>
      <c r="H22" s="29"/>
      <c r="I22" s="29"/>
      <c r="J22" s="6"/>
      <c r="L22" s="53"/>
    </row>
    <row r="23" spans="1:12" s="1" customFormat="1" x14ac:dyDescent="0.25">
      <c r="A23" s="28"/>
      <c r="B23" s="29"/>
      <c r="F23" s="30"/>
      <c r="G23" s="29"/>
      <c r="H23" s="29"/>
      <c r="I23" s="29"/>
      <c r="J23" s="6"/>
      <c r="L23" s="53"/>
    </row>
    <row r="24" spans="1:12" s="1" customFormat="1" x14ac:dyDescent="0.25">
      <c r="A24" s="28"/>
      <c r="B24" s="29"/>
      <c r="F24" s="30"/>
      <c r="G24" s="29"/>
      <c r="H24" s="29"/>
      <c r="I24" s="29"/>
      <c r="J24" s="6"/>
      <c r="L24" s="53"/>
    </row>
    <row r="25" spans="1:12" s="1" customFormat="1" x14ac:dyDescent="0.25">
      <c r="A25" s="28"/>
      <c r="B25" s="29"/>
      <c r="F25" s="30"/>
      <c r="G25" s="29"/>
      <c r="H25" s="29"/>
      <c r="I25" s="29"/>
      <c r="J25" s="6"/>
      <c r="L25" s="53"/>
    </row>
    <row r="26" spans="1:12" s="1" customFormat="1" x14ac:dyDescent="0.25">
      <c r="A26" s="28"/>
      <c r="B26" s="29"/>
      <c r="F26" s="30"/>
      <c r="G26" s="29"/>
      <c r="H26" s="29"/>
      <c r="I26" s="29"/>
      <c r="J26" s="6"/>
      <c r="L26" s="53"/>
    </row>
    <row r="27" spans="1:12" s="1" customFormat="1" x14ac:dyDescent="0.25">
      <c r="A27" s="28"/>
      <c r="B27" s="29"/>
      <c r="F27" s="30"/>
      <c r="G27" s="29"/>
      <c r="H27" s="29"/>
      <c r="I27" s="29"/>
      <c r="J27" s="6"/>
      <c r="L27" s="53"/>
    </row>
    <row r="28" spans="1:12" s="1" customFormat="1" x14ac:dyDescent="0.25">
      <c r="A28" s="28"/>
      <c r="B28" s="29"/>
      <c r="F28" s="30"/>
      <c r="G28" s="29"/>
      <c r="H28" s="29"/>
      <c r="I28" s="29"/>
      <c r="J28" s="6"/>
      <c r="L28" s="53"/>
    </row>
    <row r="29" spans="1:12" s="1" customFormat="1" x14ac:dyDescent="0.25">
      <c r="A29" s="28"/>
      <c r="B29" s="29"/>
      <c r="F29" s="30"/>
      <c r="G29" s="29"/>
      <c r="H29" s="29"/>
      <c r="I29" s="29"/>
      <c r="J29" s="6"/>
      <c r="L29" s="53"/>
    </row>
    <row r="30" spans="1:12" s="1" customFormat="1" x14ac:dyDescent="0.25">
      <c r="A30" s="28"/>
      <c r="B30" s="29"/>
      <c r="F30" s="30"/>
      <c r="G30" s="29"/>
      <c r="H30" s="29"/>
      <c r="I30" s="29"/>
      <c r="J30" s="6"/>
      <c r="L30" s="53"/>
    </row>
    <row r="31" spans="1:12" s="1" customFormat="1" x14ac:dyDescent="0.25">
      <c r="A31" s="28"/>
      <c r="B31" s="29"/>
      <c r="F31" s="30"/>
      <c r="G31" s="29"/>
      <c r="H31" s="29"/>
      <c r="I31" s="29"/>
      <c r="J31" s="6"/>
      <c r="L31" s="53"/>
    </row>
    <row r="32" spans="1:12" s="1" customFormat="1" x14ac:dyDescent="0.25">
      <c r="A32" s="28"/>
      <c r="B32" s="29"/>
      <c r="F32" s="30"/>
      <c r="G32" s="29"/>
      <c r="H32" s="29"/>
      <c r="I32" s="29"/>
      <c r="J32" s="6"/>
      <c r="L32" s="53"/>
    </row>
    <row r="33" spans="1:12" s="1" customFormat="1" x14ac:dyDescent="0.25">
      <c r="A33" s="28"/>
      <c r="B33" s="29"/>
      <c r="F33" s="30"/>
      <c r="G33" s="29"/>
      <c r="H33" s="29"/>
      <c r="I33" s="29"/>
      <c r="J33" s="6"/>
      <c r="L33" s="53"/>
    </row>
    <row r="34" spans="1:12" s="1" customFormat="1" x14ac:dyDescent="0.25">
      <c r="A34" s="28"/>
      <c r="B34" s="29"/>
      <c r="F34" s="30"/>
      <c r="G34" s="29"/>
      <c r="H34" s="29"/>
      <c r="I34" s="29"/>
      <c r="J34" s="6"/>
      <c r="L34" s="53"/>
    </row>
    <row r="35" spans="1:12" s="1" customFormat="1" x14ac:dyDescent="0.25">
      <c r="A35" s="28"/>
      <c r="B35" s="29"/>
      <c r="F35" s="30"/>
      <c r="G35" s="29"/>
      <c r="H35" s="29"/>
      <c r="I35" s="29"/>
      <c r="J35" s="6"/>
      <c r="L35" s="53"/>
    </row>
    <row r="36" spans="1:12" s="1" customFormat="1" x14ac:dyDescent="0.25">
      <c r="A36" s="28"/>
      <c r="B36" s="29"/>
      <c r="F36" s="30"/>
      <c r="G36" s="29"/>
      <c r="H36" s="29"/>
      <c r="I36" s="29"/>
      <c r="J36" s="6"/>
      <c r="L36" s="53"/>
    </row>
    <row r="37" spans="1:12" s="1" customFormat="1" x14ac:dyDescent="0.25">
      <c r="A37" s="28"/>
      <c r="B37" s="29"/>
      <c r="F37" s="30"/>
      <c r="G37" s="29"/>
      <c r="H37" s="29"/>
      <c r="I37" s="29"/>
      <c r="J37" s="6"/>
      <c r="L37" s="53"/>
    </row>
    <row r="38" spans="1:12" s="1" customFormat="1" x14ac:dyDescent="0.25">
      <c r="A38" s="28"/>
      <c r="B38" s="29"/>
      <c r="F38" s="30"/>
      <c r="G38" s="29"/>
      <c r="H38" s="29"/>
      <c r="I38" s="29"/>
      <c r="J38" s="6"/>
      <c r="L38" s="53"/>
    </row>
    <row r="39" spans="1:12" s="1" customFormat="1" x14ac:dyDescent="0.25">
      <c r="A39" s="28"/>
      <c r="B39" s="29"/>
      <c r="F39" s="30"/>
      <c r="G39" s="29"/>
      <c r="H39" s="29"/>
      <c r="I39" s="29"/>
      <c r="J39" s="6"/>
      <c r="L39" s="53"/>
    </row>
    <row r="40" spans="1:12" s="1" customFormat="1" x14ac:dyDescent="0.25">
      <c r="A40" s="28"/>
      <c r="B40" s="29"/>
      <c r="F40" s="30"/>
      <c r="G40" s="29"/>
      <c r="H40" s="29"/>
      <c r="I40" s="29"/>
      <c r="J40" s="6"/>
      <c r="L40" s="53"/>
    </row>
    <row r="41" spans="1:12" s="1" customFormat="1" x14ac:dyDescent="0.25">
      <c r="A41" s="28"/>
      <c r="B41" s="29"/>
      <c r="F41" s="30"/>
      <c r="G41" s="29"/>
      <c r="H41" s="29"/>
      <c r="I41" s="29"/>
      <c r="J41" s="6"/>
      <c r="L41" s="53"/>
    </row>
    <row r="42" spans="1:12" s="1" customFormat="1" x14ac:dyDescent="0.25">
      <c r="A42" s="28"/>
      <c r="B42" s="29"/>
      <c r="F42" s="30"/>
      <c r="G42" s="29"/>
      <c r="H42" s="29"/>
      <c r="I42" s="29"/>
      <c r="J42" s="6"/>
      <c r="L42" s="53"/>
    </row>
    <row r="43" spans="1:12" s="1" customFormat="1" x14ac:dyDescent="0.25">
      <c r="A43" s="28"/>
      <c r="B43" s="29"/>
      <c r="F43" s="30"/>
      <c r="G43" s="29"/>
      <c r="H43" s="29"/>
      <c r="I43" s="29"/>
      <c r="J43" s="6"/>
      <c r="L43" s="53"/>
    </row>
    <row r="44" spans="1:12" s="1" customFormat="1" x14ac:dyDescent="0.25">
      <c r="A44" s="28"/>
      <c r="B44" s="29"/>
      <c r="F44" s="30"/>
      <c r="G44" s="29"/>
      <c r="H44" s="29"/>
      <c r="I44" s="29"/>
      <c r="J44" s="6"/>
      <c r="L44" s="53"/>
    </row>
    <row r="45" spans="1:12" s="1" customFormat="1" x14ac:dyDescent="0.25">
      <c r="A45" s="28"/>
      <c r="B45" s="29"/>
      <c r="F45" s="30"/>
      <c r="G45" s="29"/>
      <c r="H45" s="29"/>
      <c r="I45" s="29"/>
      <c r="J45" s="6"/>
      <c r="L45" s="53"/>
    </row>
    <row r="46" spans="1:12" s="1" customFormat="1" x14ac:dyDescent="0.25">
      <c r="A46" s="28"/>
      <c r="B46" s="29"/>
      <c r="F46" s="30"/>
      <c r="G46" s="29"/>
      <c r="H46" s="29"/>
      <c r="I46" s="29"/>
      <c r="J46" s="6"/>
      <c r="L46" s="53"/>
    </row>
    <row r="47" spans="1:12" s="1" customFormat="1" x14ac:dyDescent="0.25">
      <c r="A47" s="28"/>
      <c r="B47" s="29"/>
      <c r="F47" s="30"/>
      <c r="G47" s="29"/>
      <c r="H47" s="29"/>
      <c r="I47" s="29"/>
      <c r="J47" s="6"/>
      <c r="L47" s="53"/>
    </row>
    <row r="48" spans="1:12" s="1" customFormat="1" x14ac:dyDescent="0.25">
      <c r="A48" s="28"/>
      <c r="B48" s="29"/>
      <c r="F48" s="30"/>
      <c r="G48" s="29"/>
      <c r="H48" s="29"/>
      <c r="I48" s="29"/>
      <c r="J48" s="6"/>
      <c r="L48" s="53"/>
    </row>
    <row r="49" spans="1:12" s="1" customFormat="1" x14ac:dyDescent="0.25">
      <c r="A49" s="28"/>
      <c r="B49" s="29"/>
      <c r="F49" s="30"/>
      <c r="G49" s="29"/>
      <c r="H49" s="29"/>
      <c r="I49" s="29"/>
      <c r="J49" s="6"/>
      <c r="L49" s="53"/>
    </row>
    <row r="50" spans="1:12" s="1" customFormat="1" x14ac:dyDescent="0.25">
      <c r="A50" s="28"/>
      <c r="B50" s="29"/>
      <c r="F50" s="30"/>
      <c r="G50" s="29"/>
      <c r="H50" s="29"/>
      <c r="I50" s="29"/>
      <c r="J50" s="6"/>
      <c r="L50" s="53"/>
    </row>
    <row r="51" spans="1:12" s="1" customFormat="1" x14ac:dyDescent="0.25">
      <c r="A51" s="28"/>
      <c r="B51" s="29"/>
      <c r="F51" s="30"/>
      <c r="G51" s="29"/>
      <c r="H51" s="29"/>
      <c r="I51" s="29"/>
      <c r="J51" s="6"/>
      <c r="L51" s="53"/>
    </row>
    <row r="52" spans="1:12" s="1" customFormat="1" x14ac:dyDescent="0.25">
      <c r="A52" s="28"/>
      <c r="B52" s="29"/>
      <c r="F52" s="30"/>
      <c r="G52" s="29"/>
      <c r="H52" s="29"/>
      <c r="I52" s="29"/>
      <c r="J52" s="6"/>
      <c r="L52" s="53"/>
    </row>
    <row r="53" spans="1:12" s="1" customFormat="1" x14ac:dyDescent="0.25">
      <c r="A53" s="28"/>
      <c r="B53" s="29"/>
      <c r="F53" s="30"/>
      <c r="G53" s="29"/>
      <c r="H53" s="29"/>
      <c r="I53" s="29"/>
      <c r="J53" s="6"/>
      <c r="L53" s="53"/>
    </row>
    <row r="54" spans="1:12" s="1" customFormat="1" x14ac:dyDescent="0.25">
      <c r="A54" s="28"/>
      <c r="B54" s="29"/>
      <c r="F54" s="30"/>
      <c r="G54" s="29"/>
      <c r="H54" s="29"/>
      <c r="I54" s="29"/>
      <c r="J54" s="6"/>
      <c r="L54" s="53"/>
    </row>
    <row r="55" spans="1:12" s="1" customFormat="1" x14ac:dyDescent="0.25">
      <c r="A55" s="28"/>
      <c r="B55" s="29"/>
      <c r="F55" s="30"/>
      <c r="G55" s="29"/>
      <c r="H55" s="29"/>
      <c r="I55" s="29"/>
      <c r="J55" s="6"/>
      <c r="L55" s="53"/>
    </row>
    <row r="56" spans="1:12" s="1" customFormat="1" x14ac:dyDescent="0.25">
      <c r="A56" s="28"/>
      <c r="B56" s="29"/>
      <c r="F56" s="30"/>
      <c r="G56" s="29"/>
      <c r="H56" s="29"/>
      <c r="I56" s="29"/>
      <c r="J56" s="6"/>
      <c r="L56" s="53"/>
    </row>
    <row r="57" spans="1:12" s="9" customFormat="1" x14ac:dyDescent="0.25">
      <c r="A57" s="28"/>
      <c r="B57" s="29"/>
      <c r="C57" s="1"/>
      <c r="D57" s="1"/>
      <c r="E57" s="1"/>
      <c r="F57" s="30"/>
      <c r="G57" s="29"/>
      <c r="H57" s="29"/>
      <c r="I57" s="29"/>
      <c r="J57" s="6"/>
      <c r="K57" s="1"/>
      <c r="L57" s="53"/>
    </row>
    <row r="58" spans="1:12" x14ac:dyDescent="0.25">
      <c r="A58" s="28"/>
      <c r="B58" s="29"/>
      <c r="C58" s="3"/>
      <c r="F58" s="30"/>
      <c r="G58" s="29"/>
      <c r="H58" s="29"/>
      <c r="I58" s="29"/>
      <c r="L58" s="59"/>
    </row>
    <row r="59" spans="1:12" x14ac:dyDescent="0.25">
      <c r="A59" s="28"/>
      <c r="B59" s="29"/>
      <c r="C59" s="3"/>
      <c r="F59" s="30"/>
      <c r="G59" s="29"/>
      <c r="H59" s="29"/>
      <c r="I59" s="29"/>
      <c r="L59" s="59"/>
    </row>
    <row r="60" spans="1:12" x14ac:dyDescent="0.25">
      <c r="A60" s="28"/>
      <c r="B60" s="29"/>
      <c r="C60" s="3"/>
      <c r="F60" s="30"/>
      <c r="G60" s="29"/>
      <c r="H60" s="29"/>
      <c r="I60" s="29"/>
      <c r="L60" s="59"/>
    </row>
    <row r="61" spans="1:12" x14ac:dyDescent="0.25">
      <c r="A61" s="28"/>
      <c r="B61" s="29"/>
      <c r="C61" s="3"/>
      <c r="F61" s="30"/>
      <c r="G61" s="29"/>
      <c r="H61" s="29"/>
      <c r="I61" s="29"/>
      <c r="L61" s="59"/>
    </row>
    <row r="62" spans="1:12" x14ac:dyDescent="0.25">
      <c r="A62" s="28"/>
      <c r="B62" s="29"/>
      <c r="C62" s="3"/>
      <c r="F62" s="30"/>
      <c r="G62" s="29"/>
      <c r="H62" s="29"/>
      <c r="I62" s="29"/>
      <c r="L62" s="59"/>
    </row>
    <row r="63" spans="1:12" x14ac:dyDescent="0.25">
      <c r="A63" s="28"/>
      <c r="B63" s="29"/>
      <c r="C63" s="3"/>
      <c r="F63" s="30"/>
      <c r="G63" s="29"/>
      <c r="H63" s="29"/>
      <c r="I63" s="29"/>
      <c r="L63" s="59"/>
    </row>
    <row r="64" spans="1:12" x14ac:dyDescent="0.25">
      <c r="A64" s="28"/>
      <c r="B64" s="29"/>
      <c r="C64" s="3"/>
      <c r="F64" s="30"/>
      <c r="G64" s="29"/>
      <c r="H64" s="29"/>
      <c r="I64" s="29"/>
      <c r="L64" s="59"/>
    </row>
    <row r="65" spans="1:12" x14ac:dyDescent="0.25">
      <c r="A65" s="28"/>
      <c r="B65" s="29"/>
      <c r="C65" s="3"/>
      <c r="F65" s="30"/>
      <c r="G65" s="29"/>
      <c r="H65" s="29"/>
      <c r="I65" s="29"/>
      <c r="L65" s="59"/>
    </row>
    <row r="66" spans="1:12" x14ac:dyDescent="0.25">
      <c r="A66" s="28"/>
      <c r="B66" s="29"/>
      <c r="C66" s="3"/>
      <c r="F66" s="30"/>
      <c r="G66" s="29"/>
      <c r="H66" s="29"/>
      <c r="I66" s="29"/>
      <c r="L66" s="59"/>
    </row>
    <row r="67" spans="1:12" x14ac:dyDescent="0.25">
      <c r="A67" s="28"/>
      <c r="B67" s="29"/>
      <c r="C67" s="3"/>
      <c r="F67" s="30"/>
      <c r="G67" s="29"/>
      <c r="H67" s="29"/>
      <c r="I67" s="29"/>
      <c r="L67" s="59"/>
    </row>
    <row r="68" spans="1:12" x14ac:dyDescent="0.25">
      <c r="A68" s="28"/>
      <c r="B68" s="29"/>
      <c r="C68" s="3"/>
      <c r="F68" s="30"/>
      <c r="G68" s="29"/>
      <c r="H68" s="29"/>
      <c r="I68" s="29"/>
      <c r="L68" s="59"/>
    </row>
  </sheetData>
  <mergeCells count="1">
    <mergeCell ref="A1:K1"/>
  </mergeCells>
  <hyperlinks>
    <hyperlink ref="J9" r:id="rId1" display="adiella@gmail.com"/>
  </hyperlinks>
  <pageMargins left="0.7" right="0.7" top="0.75" bottom="0.75" header="0.3" footer="0.3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90" zoomScaleNormal="90" workbookViewId="0">
      <selection activeCell="B8" sqref="B8"/>
    </sheetView>
  </sheetViews>
  <sheetFormatPr defaultRowHeight="15" x14ac:dyDescent="0.25"/>
  <cols>
    <col min="1" max="1" width="4.140625" style="1" customWidth="1"/>
    <col min="2" max="2" width="17.85546875" style="1" customWidth="1"/>
    <col min="3" max="3" width="10" style="1" customWidth="1"/>
    <col min="4" max="4" width="5.5703125" style="1" customWidth="1"/>
    <col min="5" max="5" width="19.5703125" style="1" customWidth="1"/>
    <col min="6" max="6" width="36" style="1" bestFit="1" customWidth="1"/>
    <col min="7" max="7" width="14.7109375" style="1" bestFit="1" customWidth="1"/>
  </cols>
  <sheetData>
    <row r="1" spans="1:7" x14ac:dyDescent="0.25">
      <c r="A1" s="56" t="s">
        <v>344</v>
      </c>
      <c r="B1" s="56"/>
      <c r="C1" s="56"/>
      <c r="D1" s="56"/>
      <c r="E1" s="56"/>
      <c r="F1" s="56"/>
      <c r="G1" s="56"/>
    </row>
    <row r="3" spans="1:7" x14ac:dyDescent="0.25">
      <c r="A3" s="2" t="s">
        <v>0</v>
      </c>
      <c r="B3" s="2" t="s">
        <v>112</v>
      </c>
      <c r="C3" s="2" t="s">
        <v>115</v>
      </c>
      <c r="D3" s="2" t="s">
        <v>114</v>
      </c>
      <c r="E3" s="2" t="s">
        <v>116</v>
      </c>
      <c r="F3" s="2" t="s">
        <v>117</v>
      </c>
      <c r="G3" s="2" t="s">
        <v>118</v>
      </c>
    </row>
    <row r="4" spans="1:7" s="1" customFormat="1" x14ac:dyDescent="0.25">
      <c r="A4" s="2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1:7" s="1" customFormat="1" hidden="1" x14ac:dyDescent="0.25">
      <c r="A5" s="2"/>
      <c r="B5" s="3"/>
      <c r="C5" s="2"/>
      <c r="D5" s="2"/>
      <c r="E5" s="2"/>
      <c r="F5" s="2"/>
      <c r="G5" s="2"/>
    </row>
    <row r="6" spans="1:7" s="1" customFormat="1" hidden="1" x14ac:dyDescent="0.25">
      <c r="A6" s="2"/>
      <c r="B6" s="3"/>
      <c r="C6" s="2"/>
      <c r="D6" s="2"/>
      <c r="E6" s="2"/>
      <c r="F6" s="2"/>
      <c r="G6" s="2"/>
    </row>
    <row r="7" spans="1:7" s="1" customFormat="1" x14ac:dyDescent="0.25">
      <c r="A7" s="1">
        <v>1</v>
      </c>
      <c r="B7" s="10" t="s">
        <v>283</v>
      </c>
      <c r="C7" s="1" t="s">
        <v>113</v>
      </c>
      <c r="D7" s="1">
        <v>637</v>
      </c>
      <c r="E7" s="10" t="s">
        <v>226</v>
      </c>
      <c r="F7" s="7" t="s">
        <v>292</v>
      </c>
      <c r="G7" s="11" t="s">
        <v>4</v>
      </c>
    </row>
    <row r="8" spans="1:7" s="1" customFormat="1" x14ac:dyDescent="0.25">
      <c r="A8" s="1">
        <v>2</v>
      </c>
      <c r="B8" s="10" t="s">
        <v>284</v>
      </c>
      <c r="C8" s="1" t="s">
        <v>113</v>
      </c>
      <c r="D8" s="1">
        <v>637</v>
      </c>
      <c r="E8" s="10" t="s">
        <v>227</v>
      </c>
      <c r="F8" s="6" t="s">
        <v>293</v>
      </c>
      <c r="G8" s="11" t="s">
        <v>103</v>
      </c>
    </row>
    <row r="9" spans="1:7" s="1" customFormat="1" x14ac:dyDescent="0.25">
      <c r="A9" s="1">
        <v>3</v>
      </c>
      <c r="B9" s="10" t="s">
        <v>301</v>
      </c>
      <c r="C9" s="1" t="s">
        <v>113</v>
      </c>
      <c r="D9" s="1">
        <v>637</v>
      </c>
      <c r="E9" s="10" t="s">
        <v>228</v>
      </c>
      <c r="F9" s="6" t="s">
        <v>302</v>
      </c>
      <c r="G9" s="11" t="s">
        <v>6</v>
      </c>
    </row>
    <row r="10" spans="1:7" s="1" customFormat="1" x14ac:dyDescent="0.25">
      <c r="A10" s="1">
        <v>4</v>
      </c>
      <c r="B10" s="10" t="s">
        <v>285</v>
      </c>
      <c r="C10" s="1" t="s">
        <v>113</v>
      </c>
      <c r="D10" s="1">
        <v>637</v>
      </c>
      <c r="E10" s="10" t="s">
        <v>229</v>
      </c>
      <c r="F10" s="7" t="s">
        <v>294</v>
      </c>
      <c r="G10" s="11" t="s">
        <v>104</v>
      </c>
    </row>
    <row r="11" spans="1:7" s="1" customFormat="1" x14ac:dyDescent="0.25">
      <c r="A11" s="1">
        <v>5</v>
      </c>
      <c r="B11" s="10" t="s">
        <v>286</v>
      </c>
      <c r="C11" s="1" t="s">
        <v>113</v>
      </c>
      <c r="D11" s="1">
        <v>637</v>
      </c>
      <c r="E11" s="10" t="s">
        <v>230</v>
      </c>
      <c r="F11" s="6" t="s">
        <v>295</v>
      </c>
      <c r="G11" s="11" t="s">
        <v>4</v>
      </c>
    </row>
    <row r="12" spans="1:7" s="1" customFormat="1" x14ac:dyDescent="0.25">
      <c r="A12" s="1">
        <v>6</v>
      </c>
      <c r="B12" s="10" t="s">
        <v>287</v>
      </c>
      <c r="C12" s="1" t="s">
        <v>113</v>
      </c>
      <c r="D12" s="1">
        <v>637</v>
      </c>
      <c r="E12" s="10" t="s">
        <v>231</v>
      </c>
      <c r="F12" s="6" t="s">
        <v>296</v>
      </c>
      <c r="G12" s="11" t="s">
        <v>17</v>
      </c>
    </row>
    <row r="13" spans="1:7" s="1" customFormat="1" x14ac:dyDescent="0.25">
      <c r="A13" s="1">
        <v>7</v>
      </c>
      <c r="B13" s="10" t="s">
        <v>288</v>
      </c>
      <c r="C13" s="1" t="s">
        <v>113</v>
      </c>
      <c r="D13" s="1">
        <v>637</v>
      </c>
      <c r="E13" s="10" t="s">
        <v>232</v>
      </c>
      <c r="F13" s="6" t="s">
        <v>297</v>
      </c>
      <c r="G13" s="11" t="s">
        <v>6</v>
      </c>
    </row>
    <row r="14" spans="1:7" s="1" customFormat="1" x14ac:dyDescent="0.25">
      <c r="A14" s="1">
        <v>8</v>
      </c>
      <c r="B14" s="10" t="s">
        <v>289</v>
      </c>
      <c r="C14" s="1" t="s">
        <v>113</v>
      </c>
      <c r="D14" s="1">
        <v>637</v>
      </c>
      <c r="E14" s="10" t="s">
        <v>233</v>
      </c>
      <c r="F14" s="6" t="s">
        <v>298</v>
      </c>
      <c r="G14" s="11" t="s">
        <v>105</v>
      </c>
    </row>
    <row r="15" spans="1:7" s="1" customFormat="1" x14ac:dyDescent="0.25">
      <c r="A15" s="1">
        <v>9</v>
      </c>
      <c r="B15" s="10" t="s">
        <v>290</v>
      </c>
      <c r="C15" s="1" t="s">
        <v>113</v>
      </c>
      <c r="D15" s="1">
        <v>637</v>
      </c>
      <c r="E15" s="10" t="s">
        <v>234</v>
      </c>
      <c r="F15" s="6" t="s">
        <v>299</v>
      </c>
      <c r="G15" s="11" t="s">
        <v>106</v>
      </c>
    </row>
    <row r="16" spans="1:7" s="1" customFormat="1" x14ac:dyDescent="0.25">
      <c r="A16" s="1">
        <v>10</v>
      </c>
      <c r="B16" s="10" t="s">
        <v>291</v>
      </c>
      <c r="C16" s="1" t="s">
        <v>113</v>
      </c>
      <c r="D16" s="1">
        <v>637</v>
      </c>
      <c r="E16" s="10" t="s">
        <v>235</v>
      </c>
      <c r="F16" s="6" t="s">
        <v>300</v>
      </c>
      <c r="G16" s="11" t="s">
        <v>62</v>
      </c>
    </row>
    <row r="17" spans="1:7" s="1" customFormat="1" x14ac:dyDescent="0.25">
      <c r="A17" s="1">
        <v>11</v>
      </c>
      <c r="B17" s="10" t="s">
        <v>341</v>
      </c>
      <c r="C17" s="1" t="s">
        <v>113</v>
      </c>
      <c r="D17" s="1">
        <v>637</v>
      </c>
      <c r="E17" s="10" t="s">
        <v>236</v>
      </c>
      <c r="F17" s="12" t="s">
        <v>342</v>
      </c>
      <c r="G17" s="11" t="s">
        <v>13</v>
      </c>
    </row>
    <row r="18" spans="1:7" s="1" customFormat="1" x14ac:dyDescent="0.25">
      <c r="A18" s="1">
        <v>12</v>
      </c>
      <c r="B18" s="10" t="s">
        <v>303</v>
      </c>
      <c r="C18" s="1" t="s">
        <v>113</v>
      </c>
      <c r="D18" s="1">
        <v>637</v>
      </c>
      <c r="E18" s="10" t="s">
        <v>237</v>
      </c>
      <c r="F18" s="12" t="s">
        <v>322</v>
      </c>
      <c r="G18" s="11" t="s">
        <v>55</v>
      </c>
    </row>
    <row r="19" spans="1:7" s="1" customFormat="1" x14ac:dyDescent="0.25">
      <c r="A19" s="1">
        <v>13</v>
      </c>
      <c r="B19" s="10" t="s">
        <v>304</v>
      </c>
      <c r="C19" s="1" t="s">
        <v>113</v>
      </c>
      <c r="D19" s="1">
        <v>637</v>
      </c>
      <c r="E19" s="10" t="s">
        <v>238</v>
      </c>
      <c r="F19" s="6" t="s">
        <v>323</v>
      </c>
      <c r="G19" s="11" t="s">
        <v>4</v>
      </c>
    </row>
    <row r="20" spans="1:7" s="1" customFormat="1" x14ac:dyDescent="0.25">
      <c r="A20" s="1">
        <v>14</v>
      </c>
      <c r="B20" s="10" t="s">
        <v>305</v>
      </c>
      <c r="C20" s="1" t="s">
        <v>113</v>
      </c>
      <c r="D20" s="1">
        <v>637</v>
      </c>
      <c r="E20" s="10" t="s">
        <v>239</v>
      </c>
      <c r="F20" s="12" t="s">
        <v>324</v>
      </c>
      <c r="G20" s="11" t="s">
        <v>13</v>
      </c>
    </row>
    <row r="21" spans="1:7" s="1" customFormat="1" x14ac:dyDescent="0.25">
      <c r="A21" s="1">
        <v>15</v>
      </c>
      <c r="B21" s="10" t="s">
        <v>306</v>
      </c>
      <c r="C21" s="1" t="s">
        <v>113</v>
      </c>
      <c r="D21" s="1">
        <v>637</v>
      </c>
      <c r="E21" s="10" t="s">
        <v>240</v>
      </c>
      <c r="F21" s="12" t="s">
        <v>325</v>
      </c>
      <c r="G21" s="11" t="s">
        <v>33</v>
      </c>
    </row>
    <row r="22" spans="1:7" s="1" customFormat="1" x14ac:dyDescent="0.25">
      <c r="A22" s="1">
        <v>16</v>
      </c>
      <c r="B22" s="10" t="s">
        <v>307</v>
      </c>
      <c r="C22" s="1" t="s">
        <v>113</v>
      </c>
      <c r="D22" s="1">
        <v>637</v>
      </c>
      <c r="E22" s="10" t="s">
        <v>241</v>
      </c>
      <c r="F22" s="12" t="s">
        <v>326</v>
      </c>
      <c r="G22" s="11" t="s">
        <v>13</v>
      </c>
    </row>
    <row r="23" spans="1:7" s="1" customFormat="1" x14ac:dyDescent="0.25">
      <c r="A23" s="1">
        <v>17</v>
      </c>
      <c r="B23" s="10" t="s">
        <v>308</v>
      </c>
      <c r="C23" s="1" t="s">
        <v>113</v>
      </c>
      <c r="D23" s="1">
        <v>637</v>
      </c>
      <c r="E23" s="10" t="s">
        <v>242</v>
      </c>
      <c r="F23" s="12" t="s">
        <v>327</v>
      </c>
      <c r="G23" s="11" t="s">
        <v>107</v>
      </c>
    </row>
    <row r="24" spans="1:7" s="1" customFormat="1" x14ac:dyDescent="0.25">
      <c r="A24" s="1">
        <v>18</v>
      </c>
      <c r="B24" s="10" t="s">
        <v>309</v>
      </c>
      <c r="C24" s="1" t="s">
        <v>113</v>
      </c>
      <c r="D24" s="1">
        <v>637</v>
      </c>
      <c r="E24" s="10" t="s">
        <v>243</v>
      </c>
      <c r="F24" s="12" t="s">
        <v>328</v>
      </c>
      <c r="G24" s="11" t="s">
        <v>11</v>
      </c>
    </row>
    <row r="25" spans="1:7" s="1" customFormat="1" x14ac:dyDescent="0.25">
      <c r="A25" s="1">
        <v>19</v>
      </c>
      <c r="B25" s="10" t="s">
        <v>310</v>
      </c>
      <c r="C25" s="1" t="s">
        <v>113</v>
      </c>
      <c r="D25" s="1">
        <v>637</v>
      </c>
      <c r="E25" s="10" t="s">
        <v>244</v>
      </c>
      <c r="F25" s="12" t="s">
        <v>329</v>
      </c>
      <c r="G25" s="11" t="s">
        <v>105</v>
      </c>
    </row>
    <row r="26" spans="1:7" s="1" customFormat="1" x14ac:dyDescent="0.25">
      <c r="A26" s="1">
        <v>20</v>
      </c>
      <c r="B26" s="10" t="s">
        <v>312</v>
      </c>
      <c r="C26" s="1" t="s">
        <v>113</v>
      </c>
      <c r="D26" s="1">
        <v>637</v>
      </c>
      <c r="E26" s="10" t="s">
        <v>245</v>
      </c>
      <c r="F26" s="12" t="s">
        <v>330</v>
      </c>
      <c r="G26" s="11" t="s">
        <v>13</v>
      </c>
    </row>
    <row r="27" spans="1:7" s="1" customFormat="1" x14ac:dyDescent="0.25">
      <c r="A27" s="1">
        <v>21</v>
      </c>
      <c r="B27" s="10" t="s">
        <v>311</v>
      </c>
      <c r="C27" s="1" t="s">
        <v>113</v>
      </c>
      <c r="D27" s="1">
        <v>637</v>
      </c>
      <c r="E27" s="10" t="s">
        <v>246</v>
      </c>
      <c r="F27" s="12" t="s">
        <v>331</v>
      </c>
      <c r="G27" s="11" t="s">
        <v>2</v>
      </c>
    </row>
    <row r="28" spans="1:7" s="1" customFormat="1" x14ac:dyDescent="0.25">
      <c r="A28" s="1">
        <v>22</v>
      </c>
      <c r="B28" s="10" t="s">
        <v>313</v>
      </c>
      <c r="C28" s="1" t="s">
        <v>113</v>
      </c>
      <c r="D28" s="1">
        <v>637</v>
      </c>
      <c r="E28" s="10" t="s">
        <v>247</v>
      </c>
      <c r="F28" s="12" t="s">
        <v>332</v>
      </c>
      <c r="G28" s="11" t="s">
        <v>4</v>
      </c>
    </row>
    <row r="29" spans="1:7" s="1" customFormat="1" x14ac:dyDescent="0.25">
      <c r="A29" s="1">
        <v>23</v>
      </c>
      <c r="B29" s="10" t="s">
        <v>314</v>
      </c>
      <c r="C29" s="1" t="s">
        <v>113</v>
      </c>
      <c r="D29" s="1">
        <v>637</v>
      </c>
      <c r="E29" s="10" t="s">
        <v>248</v>
      </c>
      <c r="F29" s="12" t="s">
        <v>333</v>
      </c>
      <c r="G29" s="11" t="s">
        <v>2</v>
      </c>
    </row>
    <row r="30" spans="1:7" s="1" customFormat="1" x14ac:dyDescent="0.25">
      <c r="A30" s="1">
        <v>24</v>
      </c>
      <c r="B30" s="10" t="s">
        <v>315</v>
      </c>
      <c r="C30" s="1" t="s">
        <v>113</v>
      </c>
      <c r="D30" s="1">
        <v>637</v>
      </c>
      <c r="E30" s="10" t="s">
        <v>249</v>
      </c>
      <c r="F30" s="12" t="s">
        <v>334</v>
      </c>
      <c r="G30" s="11" t="s">
        <v>4</v>
      </c>
    </row>
    <row r="31" spans="1:7" s="1" customFormat="1" x14ac:dyDescent="0.25">
      <c r="A31" s="1">
        <v>25</v>
      </c>
      <c r="B31" s="10" t="s">
        <v>316</v>
      </c>
      <c r="C31" s="1" t="s">
        <v>113</v>
      </c>
      <c r="D31" s="1">
        <v>637</v>
      </c>
      <c r="E31" s="10" t="s">
        <v>250</v>
      </c>
      <c r="F31" s="12" t="s">
        <v>335</v>
      </c>
      <c r="G31" s="11" t="s">
        <v>2</v>
      </c>
    </row>
    <row r="32" spans="1:7" s="1" customFormat="1" x14ac:dyDescent="0.25">
      <c r="A32" s="1">
        <v>26</v>
      </c>
      <c r="B32" s="10" t="s">
        <v>317</v>
      </c>
      <c r="C32" s="1" t="s">
        <v>113</v>
      </c>
      <c r="D32" s="1">
        <v>637</v>
      </c>
      <c r="E32" s="10" t="s">
        <v>251</v>
      </c>
      <c r="F32" s="12" t="s">
        <v>336</v>
      </c>
      <c r="G32" s="11" t="s">
        <v>13</v>
      </c>
    </row>
    <row r="33" spans="1:7" s="1" customFormat="1" x14ac:dyDescent="0.25">
      <c r="A33" s="1">
        <v>27</v>
      </c>
      <c r="B33" s="10" t="s">
        <v>318</v>
      </c>
      <c r="C33" s="1" t="s">
        <v>113</v>
      </c>
      <c r="D33" s="1">
        <v>637</v>
      </c>
      <c r="E33" s="10" t="s">
        <v>252</v>
      </c>
      <c r="F33" s="12" t="s">
        <v>337</v>
      </c>
      <c r="G33" s="11" t="s">
        <v>10</v>
      </c>
    </row>
    <row r="34" spans="1:7" s="1" customFormat="1" x14ac:dyDescent="0.25">
      <c r="A34" s="1">
        <v>28</v>
      </c>
      <c r="B34" s="10" t="s">
        <v>319</v>
      </c>
      <c r="C34" s="1" t="s">
        <v>113</v>
      </c>
      <c r="D34" s="1">
        <v>637</v>
      </c>
      <c r="E34" s="10" t="s">
        <v>253</v>
      </c>
      <c r="F34" s="12" t="s">
        <v>338</v>
      </c>
      <c r="G34" s="11" t="s">
        <v>2</v>
      </c>
    </row>
    <row r="35" spans="1:7" s="1" customFormat="1" x14ac:dyDescent="0.25">
      <c r="A35" s="1">
        <v>29</v>
      </c>
      <c r="B35" s="10" t="s">
        <v>320</v>
      </c>
      <c r="C35" s="1" t="s">
        <v>113</v>
      </c>
      <c r="D35" s="1">
        <v>637</v>
      </c>
      <c r="E35" s="10" t="s">
        <v>254</v>
      </c>
      <c r="F35" s="12" t="s">
        <v>339</v>
      </c>
      <c r="G35" s="11" t="s">
        <v>108</v>
      </c>
    </row>
    <row r="36" spans="1:7" s="1" customFormat="1" x14ac:dyDescent="0.25">
      <c r="A36" s="1">
        <v>30</v>
      </c>
      <c r="B36" s="10" t="s">
        <v>321</v>
      </c>
      <c r="C36" s="1" t="s">
        <v>113</v>
      </c>
      <c r="D36" s="1">
        <v>637</v>
      </c>
      <c r="E36" s="10" t="s">
        <v>255</v>
      </c>
      <c r="F36" s="12" t="s">
        <v>340</v>
      </c>
      <c r="G36" s="11" t="s">
        <v>51</v>
      </c>
    </row>
    <row r="37" spans="1:7" s="1" customFormat="1" x14ac:dyDescent="0.25">
      <c r="A37" s="1">
        <v>31</v>
      </c>
      <c r="B37" s="10" t="s">
        <v>265</v>
      </c>
      <c r="C37" s="1" t="s">
        <v>113</v>
      </c>
      <c r="D37" s="1">
        <v>637</v>
      </c>
      <c r="E37" s="10" t="s">
        <v>256</v>
      </c>
      <c r="F37" s="6" t="s">
        <v>274</v>
      </c>
      <c r="G37" s="11" t="s">
        <v>2</v>
      </c>
    </row>
    <row r="38" spans="1:7" s="1" customFormat="1" x14ac:dyDescent="0.25">
      <c r="A38" s="1">
        <v>32</v>
      </c>
      <c r="B38" s="10" t="s">
        <v>266</v>
      </c>
      <c r="C38" s="1" t="s">
        <v>113</v>
      </c>
      <c r="D38" s="1">
        <v>637</v>
      </c>
      <c r="E38" s="10" t="s">
        <v>257</v>
      </c>
      <c r="F38" s="6" t="s">
        <v>275</v>
      </c>
      <c r="G38" s="11" t="s">
        <v>13</v>
      </c>
    </row>
    <row r="39" spans="1:7" s="1" customFormat="1" x14ac:dyDescent="0.25">
      <c r="A39" s="1">
        <v>33</v>
      </c>
      <c r="B39" s="10" t="s">
        <v>267</v>
      </c>
      <c r="C39" s="1" t="s">
        <v>113</v>
      </c>
      <c r="D39" s="1">
        <v>637</v>
      </c>
      <c r="E39" s="10" t="s">
        <v>258</v>
      </c>
      <c r="F39" s="6" t="s">
        <v>276</v>
      </c>
      <c r="G39" s="11" t="s">
        <v>2</v>
      </c>
    </row>
    <row r="40" spans="1:7" s="1" customFormat="1" x14ac:dyDescent="0.25">
      <c r="A40" s="1">
        <v>34</v>
      </c>
      <c r="B40" s="10" t="s">
        <v>268</v>
      </c>
      <c r="C40" s="1" t="s">
        <v>113</v>
      </c>
      <c r="D40" s="1">
        <v>637</v>
      </c>
      <c r="E40" s="10" t="s">
        <v>259</v>
      </c>
      <c r="F40" s="6" t="s">
        <v>277</v>
      </c>
      <c r="G40" s="11" t="s">
        <v>109</v>
      </c>
    </row>
    <row r="41" spans="1:7" s="1" customFormat="1" x14ac:dyDescent="0.25">
      <c r="A41" s="1">
        <v>35</v>
      </c>
      <c r="B41" s="10" t="s">
        <v>269</v>
      </c>
      <c r="C41" s="1" t="s">
        <v>113</v>
      </c>
      <c r="D41" s="1">
        <v>637</v>
      </c>
      <c r="E41" s="10" t="s">
        <v>260</v>
      </c>
      <c r="F41" s="6" t="s">
        <v>278</v>
      </c>
      <c r="G41" s="11" t="s">
        <v>2</v>
      </c>
    </row>
    <row r="42" spans="1:7" s="1" customFormat="1" x14ac:dyDescent="0.25">
      <c r="A42" s="1">
        <v>36</v>
      </c>
      <c r="B42" s="10" t="s">
        <v>270</v>
      </c>
      <c r="C42" s="1" t="s">
        <v>113</v>
      </c>
      <c r="D42" s="1">
        <v>637</v>
      </c>
      <c r="E42" s="10" t="s">
        <v>261</v>
      </c>
      <c r="F42" s="6" t="s">
        <v>279</v>
      </c>
      <c r="G42" s="11" t="s">
        <v>110</v>
      </c>
    </row>
    <row r="43" spans="1:7" s="1" customFormat="1" x14ac:dyDescent="0.25">
      <c r="A43" s="1">
        <v>37</v>
      </c>
      <c r="B43" s="10" t="s">
        <v>271</v>
      </c>
      <c r="C43" s="1" t="s">
        <v>113</v>
      </c>
      <c r="D43" s="1">
        <v>637</v>
      </c>
      <c r="E43" s="10" t="s">
        <v>262</v>
      </c>
      <c r="F43" s="6" t="s">
        <v>280</v>
      </c>
      <c r="G43" s="11" t="s">
        <v>111</v>
      </c>
    </row>
    <row r="44" spans="1:7" s="1" customFormat="1" x14ac:dyDescent="0.25">
      <c r="A44" s="1">
        <v>38</v>
      </c>
      <c r="B44" s="10" t="s">
        <v>272</v>
      </c>
      <c r="C44" s="1" t="s">
        <v>113</v>
      </c>
      <c r="D44" s="1">
        <v>637</v>
      </c>
      <c r="E44" s="10" t="s">
        <v>263</v>
      </c>
      <c r="F44" s="6" t="s">
        <v>281</v>
      </c>
      <c r="G44" s="11" t="s">
        <v>104</v>
      </c>
    </row>
    <row r="45" spans="1:7" s="1" customFormat="1" x14ac:dyDescent="0.25">
      <c r="A45" s="1">
        <v>39</v>
      </c>
      <c r="B45" s="10" t="s">
        <v>273</v>
      </c>
      <c r="C45" s="1" t="s">
        <v>113</v>
      </c>
      <c r="D45" s="1">
        <v>637</v>
      </c>
      <c r="E45" s="10" t="s">
        <v>264</v>
      </c>
      <c r="F45" s="6" t="s">
        <v>282</v>
      </c>
      <c r="G45" s="11" t="s">
        <v>2</v>
      </c>
    </row>
  </sheetData>
  <mergeCells count="1">
    <mergeCell ref="A1:G1"/>
  </mergeCells>
  <hyperlinks>
    <hyperlink ref="F37" r:id="rId1" display="638listyana@gmail.com"/>
    <hyperlink ref="F42" r:id="rId2" display="638muflihatur@gmail.com"/>
    <hyperlink ref="F41" r:id="rId3" display="638miftakhul.janah@gmail.com"/>
    <hyperlink ref="F40" r:id="rId4" display="638maria.dewi@gmail.com"/>
    <hyperlink ref="F39" r:id="rId5" display="638mahmuda@gmail.com"/>
    <hyperlink ref="F38" r:id="rId6" display="638livia@gmail.com"/>
    <hyperlink ref="F43" r:id="rId7" display="638muhammadin@gmail.com"/>
    <hyperlink ref="F44" r:id="rId8" display="638nur.lathif@gmail.com"/>
    <hyperlink ref="F45" r:id="rId9" display="638nur.suranto@gmail.com"/>
    <hyperlink ref="F9" r:id="rId10"/>
    <hyperlink ref="F19" r:id="rId11"/>
  </hyperlinks>
  <pageMargins left="0.7" right="0.7" top="0.75" bottom="0.75" header="0.3" footer="0.3"/>
  <pageSetup orientation="portrait" verticalDpi="0" r:id="rId12"/>
  <tableParts count="1">
    <tablePart r:id="rId1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="80" zoomScaleNormal="80" workbookViewId="0">
      <selection activeCell="B7" sqref="B7"/>
    </sheetView>
  </sheetViews>
  <sheetFormatPr defaultRowHeight="15" x14ac:dyDescent="0.25"/>
  <cols>
    <col min="1" max="1" width="3.7109375" style="1" customWidth="1"/>
    <col min="2" max="2" width="29.140625" style="1" customWidth="1"/>
    <col min="3" max="3" width="11.28515625" style="1" customWidth="1"/>
    <col min="4" max="4" width="5.5703125" style="1" customWidth="1"/>
    <col min="5" max="5" width="35.42578125" style="1" customWidth="1"/>
    <col min="6" max="6" width="37" style="1" bestFit="1" customWidth="1"/>
    <col min="7" max="7" width="21.7109375" style="1" bestFit="1" customWidth="1"/>
  </cols>
  <sheetData>
    <row r="1" spans="1:7" x14ac:dyDescent="0.25">
      <c r="A1" s="56" t="s">
        <v>574</v>
      </c>
      <c r="B1" s="56"/>
      <c r="C1" s="56"/>
      <c r="D1" s="56"/>
      <c r="E1" s="56"/>
      <c r="F1" s="56"/>
      <c r="G1" s="56"/>
    </row>
    <row r="3" spans="1:7" x14ac:dyDescent="0.25">
      <c r="A3" s="2" t="s">
        <v>0</v>
      </c>
      <c r="B3" s="2" t="s">
        <v>112</v>
      </c>
      <c r="C3" s="2" t="s">
        <v>115</v>
      </c>
      <c r="D3" s="2" t="s">
        <v>114</v>
      </c>
      <c r="E3" s="2" t="s">
        <v>116</v>
      </c>
      <c r="F3" s="2" t="s">
        <v>117</v>
      </c>
      <c r="G3" s="2" t="s">
        <v>118</v>
      </c>
    </row>
    <row r="4" spans="1:7" s="1" customFormat="1" x14ac:dyDescent="0.25">
      <c r="A4" s="2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1:7" s="1" customFormat="1" hidden="1" x14ac:dyDescent="0.25">
      <c r="A5" s="2"/>
      <c r="B5" s="3"/>
      <c r="C5" s="2"/>
      <c r="D5" s="2"/>
      <c r="E5" s="2"/>
      <c r="F5" s="2"/>
      <c r="G5" s="2"/>
    </row>
    <row r="6" spans="1:7" s="1" customFormat="1" hidden="1" x14ac:dyDescent="0.25">
      <c r="A6" s="2"/>
      <c r="B6" s="3"/>
      <c r="C6" s="2"/>
      <c r="D6" s="2"/>
      <c r="E6" s="2"/>
      <c r="F6" s="2"/>
      <c r="G6" s="2"/>
    </row>
    <row r="7" spans="1:7" s="1" customFormat="1" x14ac:dyDescent="0.25">
      <c r="A7" s="1">
        <v>1</v>
      </c>
      <c r="B7" s="1" t="s">
        <v>395</v>
      </c>
      <c r="C7" s="1" t="s">
        <v>113</v>
      </c>
      <c r="D7" s="1">
        <v>648</v>
      </c>
      <c r="E7" s="1" t="s">
        <v>345</v>
      </c>
      <c r="F7" s="7" t="s">
        <v>443</v>
      </c>
      <c r="G7" s="1" t="s">
        <v>13</v>
      </c>
    </row>
    <row r="8" spans="1:7" s="1" customFormat="1" x14ac:dyDescent="0.25">
      <c r="A8" s="1">
        <v>2</v>
      </c>
      <c r="B8" s="1" t="s">
        <v>396</v>
      </c>
      <c r="C8" s="1" t="s">
        <v>113</v>
      </c>
      <c r="D8" s="1">
        <v>648</v>
      </c>
      <c r="E8" s="1" t="s">
        <v>346</v>
      </c>
      <c r="F8" s="6" t="s">
        <v>444</v>
      </c>
      <c r="G8" s="1" t="s">
        <v>2</v>
      </c>
    </row>
    <row r="9" spans="1:7" s="1" customFormat="1" x14ac:dyDescent="0.25">
      <c r="A9" s="1">
        <v>3</v>
      </c>
      <c r="B9" s="1" t="s">
        <v>490</v>
      </c>
      <c r="C9" s="1" t="s">
        <v>113</v>
      </c>
      <c r="D9" s="1">
        <v>648</v>
      </c>
      <c r="E9" s="1" t="s">
        <v>347</v>
      </c>
      <c r="F9" s="6" t="s">
        <v>491</v>
      </c>
      <c r="G9" s="1" t="s">
        <v>13</v>
      </c>
    </row>
    <row r="10" spans="1:7" s="1" customFormat="1" x14ac:dyDescent="0.25">
      <c r="A10" s="1">
        <v>4</v>
      </c>
      <c r="B10" s="1" t="s">
        <v>397</v>
      </c>
      <c r="C10" s="1" t="s">
        <v>113</v>
      </c>
      <c r="D10" s="1">
        <v>648</v>
      </c>
      <c r="E10" s="1" t="s">
        <v>348</v>
      </c>
      <c r="F10" s="7" t="s">
        <v>445</v>
      </c>
      <c r="G10" s="1" t="s">
        <v>25</v>
      </c>
    </row>
    <row r="11" spans="1:7" s="1" customFormat="1" x14ac:dyDescent="0.25">
      <c r="A11" s="1">
        <v>5</v>
      </c>
      <c r="B11" s="1" t="s">
        <v>398</v>
      </c>
      <c r="C11" s="1" t="s">
        <v>113</v>
      </c>
      <c r="D11" s="1">
        <v>648</v>
      </c>
      <c r="E11" s="1" t="s">
        <v>349</v>
      </c>
      <c r="F11" s="6" t="s">
        <v>446</v>
      </c>
      <c r="G11" s="1" t="s">
        <v>4</v>
      </c>
    </row>
    <row r="12" spans="1:7" s="1" customFormat="1" x14ac:dyDescent="0.25">
      <c r="A12" s="1">
        <v>6</v>
      </c>
      <c r="B12" s="1" t="s">
        <v>399</v>
      </c>
      <c r="C12" s="1" t="s">
        <v>113</v>
      </c>
      <c r="D12" s="1">
        <v>648</v>
      </c>
      <c r="E12" s="1" t="s">
        <v>350</v>
      </c>
      <c r="F12" s="6" t="s">
        <v>447</v>
      </c>
      <c r="G12" s="1" t="s">
        <v>47</v>
      </c>
    </row>
    <row r="13" spans="1:7" s="1" customFormat="1" x14ac:dyDescent="0.25">
      <c r="A13" s="1">
        <v>7</v>
      </c>
      <c r="B13" s="1" t="s">
        <v>400</v>
      </c>
      <c r="C13" s="1" t="s">
        <v>113</v>
      </c>
      <c r="D13" s="1">
        <v>648</v>
      </c>
      <c r="E13" s="1" t="s">
        <v>351</v>
      </c>
      <c r="F13" s="6" t="s">
        <v>448</v>
      </c>
      <c r="G13" s="1" t="s">
        <v>56</v>
      </c>
    </row>
    <row r="14" spans="1:7" s="1" customFormat="1" x14ac:dyDescent="0.25">
      <c r="A14" s="1">
        <v>8</v>
      </c>
      <c r="B14" s="1" t="s">
        <v>401</v>
      </c>
      <c r="C14" s="1" t="s">
        <v>113</v>
      </c>
      <c r="D14" s="1">
        <v>648</v>
      </c>
      <c r="E14" s="1" t="s">
        <v>352</v>
      </c>
      <c r="F14" s="6" t="s">
        <v>449</v>
      </c>
      <c r="G14" s="1" t="s">
        <v>17</v>
      </c>
    </row>
    <row r="15" spans="1:7" s="1" customFormat="1" x14ac:dyDescent="0.25">
      <c r="A15" s="1">
        <v>9</v>
      </c>
      <c r="B15" s="1" t="s">
        <v>402</v>
      </c>
      <c r="C15" s="1" t="s">
        <v>113</v>
      </c>
      <c r="D15" s="1">
        <v>648</v>
      </c>
      <c r="E15" s="1" t="s">
        <v>353</v>
      </c>
      <c r="F15" s="6" t="s">
        <v>450</v>
      </c>
      <c r="G15" s="1" t="s">
        <v>63</v>
      </c>
    </row>
    <row r="16" spans="1:7" s="1" customFormat="1" x14ac:dyDescent="0.25">
      <c r="A16" s="1">
        <v>10</v>
      </c>
      <c r="B16" s="1" t="s">
        <v>403</v>
      </c>
      <c r="C16" s="1" t="s">
        <v>113</v>
      </c>
      <c r="D16" s="1">
        <v>648</v>
      </c>
      <c r="E16" s="1" t="s">
        <v>354</v>
      </c>
      <c r="F16" s="6" t="s">
        <v>451</v>
      </c>
      <c r="G16" s="1" t="s">
        <v>25</v>
      </c>
    </row>
    <row r="17" spans="1:7" s="1" customFormat="1" x14ac:dyDescent="0.25">
      <c r="A17" s="1">
        <v>11</v>
      </c>
      <c r="B17" s="1" t="s">
        <v>404</v>
      </c>
      <c r="C17" s="1" t="s">
        <v>113</v>
      </c>
      <c r="D17" s="1">
        <v>648</v>
      </c>
      <c r="E17" s="1" t="s">
        <v>355</v>
      </c>
      <c r="F17" s="12" t="s">
        <v>452</v>
      </c>
      <c r="G17" s="1" t="s">
        <v>4</v>
      </c>
    </row>
    <row r="18" spans="1:7" s="1" customFormat="1" x14ac:dyDescent="0.25">
      <c r="A18" s="1">
        <v>12</v>
      </c>
      <c r="B18" s="1" t="s">
        <v>405</v>
      </c>
      <c r="C18" s="1" t="s">
        <v>113</v>
      </c>
      <c r="D18" s="1">
        <v>648</v>
      </c>
      <c r="E18" s="1" t="s">
        <v>356</v>
      </c>
      <c r="F18" s="12" t="s">
        <v>453</v>
      </c>
      <c r="G18" s="1" t="s">
        <v>25</v>
      </c>
    </row>
    <row r="19" spans="1:7" s="1" customFormat="1" x14ac:dyDescent="0.25">
      <c r="A19" s="1">
        <v>13</v>
      </c>
      <c r="B19" s="1" t="s">
        <v>406</v>
      </c>
      <c r="C19" s="1" t="s">
        <v>113</v>
      </c>
      <c r="D19" s="1">
        <v>648</v>
      </c>
      <c r="E19" s="1" t="s">
        <v>357</v>
      </c>
      <c r="F19" s="6" t="s">
        <v>454</v>
      </c>
      <c r="G19" s="1" t="s">
        <v>4</v>
      </c>
    </row>
    <row r="20" spans="1:7" s="1" customFormat="1" x14ac:dyDescent="0.25">
      <c r="A20" s="1">
        <v>14</v>
      </c>
      <c r="B20" s="1" t="s">
        <v>407</v>
      </c>
      <c r="C20" s="1" t="s">
        <v>113</v>
      </c>
      <c r="D20" s="1">
        <v>648</v>
      </c>
      <c r="E20" s="1" t="s">
        <v>358</v>
      </c>
      <c r="F20" s="12" t="s">
        <v>455</v>
      </c>
      <c r="G20" s="1" t="s">
        <v>60</v>
      </c>
    </row>
    <row r="21" spans="1:7" s="1" customFormat="1" x14ac:dyDescent="0.25">
      <c r="A21" s="1">
        <v>15</v>
      </c>
      <c r="B21" s="1" t="s">
        <v>408</v>
      </c>
      <c r="C21" s="1" t="s">
        <v>113</v>
      </c>
      <c r="D21" s="1">
        <v>648</v>
      </c>
      <c r="E21" s="1" t="s">
        <v>359</v>
      </c>
      <c r="F21" s="12" t="s">
        <v>456</v>
      </c>
      <c r="G21" s="1" t="s">
        <v>2</v>
      </c>
    </row>
    <row r="22" spans="1:7" s="1" customFormat="1" x14ac:dyDescent="0.25">
      <c r="A22" s="1">
        <v>16</v>
      </c>
      <c r="B22" s="1" t="s">
        <v>409</v>
      </c>
      <c r="C22" s="1" t="s">
        <v>113</v>
      </c>
      <c r="D22" s="1">
        <v>648</v>
      </c>
      <c r="E22" s="1" t="s">
        <v>360</v>
      </c>
      <c r="F22" s="12" t="s">
        <v>457</v>
      </c>
      <c r="G22" s="1" t="s">
        <v>13</v>
      </c>
    </row>
    <row r="23" spans="1:7" s="1" customFormat="1" x14ac:dyDescent="0.25">
      <c r="A23" s="1">
        <v>17</v>
      </c>
      <c r="B23" s="1" t="s">
        <v>410</v>
      </c>
      <c r="C23" s="1" t="s">
        <v>113</v>
      </c>
      <c r="D23" s="1">
        <v>648</v>
      </c>
      <c r="E23" s="1" t="s">
        <v>361</v>
      </c>
      <c r="F23" s="12" t="s">
        <v>458</v>
      </c>
      <c r="G23" s="1" t="s">
        <v>62</v>
      </c>
    </row>
    <row r="24" spans="1:7" s="1" customFormat="1" x14ac:dyDescent="0.25">
      <c r="A24" s="1">
        <v>18</v>
      </c>
      <c r="B24" s="1" t="s">
        <v>411</v>
      </c>
      <c r="C24" s="1" t="s">
        <v>113</v>
      </c>
      <c r="D24" s="1">
        <v>648</v>
      </c>
      <c r="E24" s="1" t="s">
        <v>362</v>
      </c>
      <c r="F24" s="12" t="s">
        <v>459</v>
      </c>
      <c r="G24" s="1" t="s">
        <v>47</v>
      </c>
    </row>
    <row r="25" spans="1:7" s="1" customFormat="1" x14ac:dyDescent="0.25">
      <c r="A25" s="1">
        <v>19</v>
      </c>
      <c r="B25" s="1" t="s">
        <v>412</v>
      </c>
      <c r="C25" s="1" t="s">
        <v>113</v>
      </c>
      <c r="D25" s="1">
        <v>648</v>
      </c>
      <c r="E25" s="1" t="s">
        <v>363</v>
      </c>
      <c r="F25" s="12" t="s">
        <v>460</v>
      </c>
      <c r="G25" s="1" t="s">
        <v>13</v>
      </c>
    </row>
    <row r="26" spans="1:7" s="1" customFormat="1" x14ac:dyDescent="0.25">
      <c r="A26" s="1">
        <v>20</v>
      </c>
      <c r="B26" s="1" t="s">
        <v>492</v>
      </c>
      <c r="C26" s="1" t="s">
        <v>113</v>
      </c>
      <c r="D26" s="1">
        <v>648</v>
      </c>
      <c r="E26" s="1" t="s">
        <v>364</v>
      </c>
      <c r="F26" s="6" t="s">
        <v>493</v>
      </c>
      <c r="G26" s="1" t="s">
        <v>53</v>
      </c>
    </row>
    <row r="27" spans="1:7" s="1" customFormat="1" x14ac:dyDescent="0.25">
      <c r="A27" s="1">
        <v>21</v>
      </c>
      <c r="B27" s="1" t="s">
        <v>413</v>
      </c>
      <c r="C27" s="1" t="s">
        <v>113</v>
      </c>
      <c r="D27" s="1">
        <v>648</v>
      </c>
      <c r="E27" s="1" t="s">
        <v>365</v>
      </c>
      <c r="F27" s="12" t="s">
        <v>461</v>
      </c>
      <c r="G27" s="1" t="s">
        <v>50</v>
      </c>
    </row>
    <row r="28" spans="1:7" s="1" customFormat="1" x14ac:dyDescent="0.25">
      <c r="A28" s="1">
        <v>22</v>
      </c>
      <c r="B28" s="1" t="s">
        <v>414</v>
      </c>
      <c r="C28" s="1" t="s">
        <v>113</v>
      </c>
      <c r="D28" s="1">
        <v>648</v>
      </c>
      <c r="E28" s="1" t="s">
        <v>366</v>
      </c>
      <c r="F28" s="12" t="s">
        <v>462</v>
      </c>
      <c r="G28" s="1" t="s">
        <v>2</v>
      </c>
    </row>
    <row r="29" spans="1:7" s="1" customFormat="1" x14ac:dyDescent="0.25">
      <c r="A29" s="1">
        <v>23</v>
      </c>
      <c r="B29" s="1" t="s">
        <v>415</v>
      </c>
      <c r="C29" s="1" t="s">
        <v>113</v>
      </c>
      <c r="D29" s="1">
        <v>648</v>
      </c>
      <c r="E29" s="1" t="s">
        <v>367</v>
      </c>
      <c r="F29" s="12" t="s">
        <v>463</v>
      </c>
      <c r="G29" s="1" t="s">
        <v>2</v>
      </c>
    </row>
    <row r="30" spans="1:7" s="1" customFormat="1" x14ac:dyDescent="0.25">
      <c r="A30" s="1">
        <v>24</v>
      </c>
      <c r="B30" s="1" t="s">
        <v>416</v>
      </c>
      <c r="C30" s="1" t="s">
        <v>113</v>
      </c>
      <c r="D30" s="1">
        <v>648</v>
      </c>
      <c r="E30" s="1" t="s">
        <v>368</v>
      </c>
      <c r="F30" s="12" t="s">
        <v>464</v>
      </c>
      <c r="G30" s="1" t="s">
        <v>58</v>
      </c>
    </row>
    <row r="31" spans="1:7" s="1" customFormat="1" x14ac:dyDescent="0.25">
      <c r="A31" s="1">
        <v>25</v>
      </c>
      <c r="B31" s="1" t="s">
        <v>417</v>
      </c>
      <c r="C31" s="1" t="s">
        <v>113</v>
      </c>
      <c r="D31" s="1">
        <v>648</v>
      </c>
      <c r="E31" s="1" t="s">
        <v>369</v>
      </c>
      <c r="F31" s="12" t="s">
        <v>465</v>
      </c>
      <c r="G31" s="1" t="s">
        <v>25</v>
      </c>
    </row>
    <row r="32" spans="1:7" s="1" customFormat="1" x14ac:dyDescent="0.25">
      <c r="A32" s="1">
        <v>26</v>
      </c>
      <c r="B32" s="1" t="s">
        <v>418</v>
      </c>
      <c r="C32" s="1" t="s">
        <v>113</v>
      </c>
      <c r="D32" s="1">
        <v>648</v>
      </c>
      <c r="E32" s="1" t="s">
        <v>370</v>
      </c>
      <c r="F32" s="12" t="s">
        <v>466</v>
      </c>
      <c r="G32" s="1" t="s">
        <v>48</v>
      </c>
    </row>
    <row r="33" spans="1:7" s="1" customFormat="1" x14ac:dyDescent="0.25">
      <c r="A33" s="1">
        <v>27</v>
      </c>
      <c r="B33" s="1" t="s">
        <v>419</v>
      </c>
      <c r="C33" s="1" t="s">
        <v>113</v>
      </c>
      <c r="D33" s="1">
        <v>648</v>
      </c>
      <c r="E33" s="1" t="s">
        <v>371</v>
      </c>
      <c r="F33" s="12" t="s">
        <v>467</v>
      </c>
      <c r="G33" s="1" t="s">
        <v>13</v>
      </c>
    </row>
    <row r="34" spans="1:7" s="1" customFormat="1" x14ac:dyDescent="0.25">
      <c r="A34" s="1">
        <v>28</v>
      </c>
      <c r="B34" s="1" t="s">
        <v>420</v>
      </c>
      <c r="C34" s="1" t="s">
        <v>113</v>
      </c>
      <c r="D34" s="1">
        <v>648</v>
      </c>
      <c r="E34" s="1" t="s">
        <v>372</v>
      </c>
      <c r="F34" s="12" t="s">
        <v>468</v>
      </c>
      <c r="G34" s="1" t="s">
        <v>13</v>
      </c>
    </row>
    <row r="35" spans="1:7" s="1" customFormat="1" x14ac:dyDescent="0.25">
      <c r="A35" s="1">
        <v>29</v>
      </c>
      <c r="B35" s="1" t="s">
        <v>421</v>
      </c>
      <c r="C35" s="1" t="s">
        <v>113</v>
      </c>
      <c r="D35" s="1">
        <v>648</v>
      </c>
      <c r="E35" s="1" t="s">
        <v>373</v>
      </c>
      <c r="F35" s="12" t="s">
        <v>469</v>
      </c>
      <c r="G35" s="1" t="s">
        <v>52</v>
      </c>
    </row>
    <row r="36" spans="1:7" s="1" customFormat="1" x14ac:dyDescent="0.25">
      <c r="A36" s="1">
        <v>30</v>
      </c>
      <c r="B36" s="1" t="s">
        <v>422</v>
      </c>
      <c r="C36" s="1" t="s">
        <v>113</v>
      </c>
      <c r="D36" s="1">
        <v>648</v>
      </c>
      <c r="E36" s="1" t="s">
        <v>374</v>
      </c>
      <c r="F36" s="12" t="s">
        <v>470</v>
      </c>
      <c r="G36" s="1" t="s">
        <v>46</v>
      </c>
    </row>
    <row r="37" spans="1:7" s="1" customFormat="1" x14ac:dyDescent="0.25">
      <c r="A37" s="1">
        <v>31</v>
      </c>
      <c r="B37" s="1" t="s">
        <v>423</v>
      </c>
      <c r="C37" s="1" t="s">
        <v>113</v>
      </c>
      <c r="D37" s="1">
        <v>648</v>
      </c>
      <c r="E37" s="1" t="s">
        <v>375</v>
      </c>
      <c r="F37" s="6" t="s">
        <v>471</v>
      </c>
      <c r="G37" s="1" t="s">
        <v>25</v>
      </c>
    </row>
    <row r="38" spans="1:7" s="1" customFormat="1" x14ac:dyDescent="0.25">
      <c r="A38" s="1">
        <v>32</v>
      </c>
      <c r="B38" s="1" t="s">
        <v>424</v>
      </c>
      <c r="C38" s="1" t="s">
        <v>113</v>
      </c>
      <c r="D38" s="1">
        <v>648</v>
      </c>
      <c r="E38" s="1" t="s">
        <v>376</v>
      </c>
      <c r="F38" s="6" t="s">
        <v>472</v>
      </c>
      <c r="G38" s="1" t="s">
        <v>25</v>
      </c>
    </row>
    <row r="39" spans="1:7" s="1" customFormat="1" x14ac:dyDescent="0.25">
      <c r="A39" s="1">
        <v>33</v>
      </c>
      <c r="B39" s="1" t="s">
        <v>425</v>
      </c>
      <c r="C39" s="1" t="s">
        <v>113</v>
      </c>
      <c r="D39" s="1">
        <v>648</v>
      </c>
      <c r="E39" s="1" t="s">
        <v>377</v>
      </c>
      <c r="F39" s="6" t="s">
        <v>473</v>
      </c>
      <c r="G39" s="1" t="s">
        <v>2</v>
      </c>
    </row>
    <row r="40" spans="1:7" s="1" customFormat="1" x14ac:dyDescent="0.25">
      <c r="A40" s="1">
        <v>34</v>
      </c>
      <c r="B40" s="1" t="s">
        <v>426</v>
      </c>
      <c r="C40" s="1" t="s">
        <v>113</v>
      </c>
      <c r="D40" s="1">
        <v>648</v>
      </c>
      <c r="E40" s="1" t="s">
        <v>378</v>
      </c>
      <c r="F40" s="6" t="s">
        <v>474</v>
      </c>
      <c r="G40" s="1" t="s">
        <v>59</v>
      </c>
    </row>
    <row r="41" spans="1:7" s="1" customFormat="1" x14ac:dyDescent="0.25">
      <c r="A41" s="1">
        <v>35</v>
      </c>
      <c r="B41" s="1" t="s">
        <v>427</v>
      </c>
      <c r="C41" s="1" t="s">
        <v>113</v>
      </c>
      <c r="D41" s="1">
        <v>648</v>
      </c>
      <c r="E41" s="1" t="s">
        <v>379</v>
      </c>
      <c r="F41" s="6" t="s">
        <v>475</v>
      </c>
      <c r="G41" s="1" t="s">
        <v>2</v>
      </c>
    </row>
    <row r="42" spans="1:7" s="1" customFormat="1" x14ac:dyDescent="0.25">
      <c r="A42" s="1">
        <v>36</v>
      </c>
      <c r="B42" s="1" t="s">
        <v>428</v>
      </c>
      <c r="C42" s="1" t="s">
        <v>113</v>
      </c>
      <c r="D42" s="1">
        <v>648</v>
      </c>
      <c r="E42" s="1" t="s">
        <v>380</v>
      </c>
      <c r="F42" s="6" t="s">
        <v>476</v>
      </c>
      <c r="G42" s="1" t="s">
        <v>2</v>
      </c>
    </row>
    <row r="43" spans="1:7" s="1" customFormat="1" x14ac:dyDescent="0.25">
      <c r="A43" s="1">
        <v>37</v>
      </c>
      <c r="B43" s="1" t="s">
        <v>429</v>
      </c>
      <c r="C43" s="1" t="s">
        <v>113</v>
      </c>
      <c r="D43" s="1">
        <v>648</v>
      </c>
      <c r="E43" s="1" t="s">
        <v>381</v>
      </c>
      <c r="F43" s="6" t="s">
        <v>477</v>
      </c>
      <c r="G43" s="1" t="s">
        <v>49</v>
      </c>
    </row>
    <row r="44" spans="1:7" s="1" customFormat="1" x14ac:dyDescent="0.25">
      <c r="A44" s="1">
        <v>38</v>
      </c>
      <c r="B44" s="1" t="s">
        <v>430</v>
      </c>
      <c r="C44" s="1" t="s">
        <v>113</v>
      </c>
      <c r="D44" s="1">
        <v>648</v>
      </c>
      <c r="E44" s="1" t="s">
        <v>382</v>
      </c>
      <c r="F44" s="6" t="s">
        <v>478</v>
      </c>
      <c r="G44" s="1" t="s">
        <v>61</v>
      </c>
    </row>
    <row r="45" spans="1:7" s="1" customFormat="1" x14ac:dyDescent="0.25">
      <c r="A45" s="1">
        <v>39</v>
      </c>
      <c r="B45" s="1" t="s">
        <v>431</v>
      </c>
      <c r="C45" s="1" t="s">
        <v>113</v>
      </c>
      <c r="D45" s="1">
        <v>648</v>
      </c>
      <c r="E45" s="1" t="s">
        <v>383</v>
      </c>
      <c r="F45" s="6" t="s">
        <v>479</v>
      </c>
      <c r="G45" s="1" t="s">
        <v>54</v>
      </c>
    </row>
    <row r="46" spans="1:7" s="1" customFormat="1" x14ac:dyDescent="0.25">
      <c r="A46" s="1">
        <v>40</v>
      </c>
      <c r="B46" s="1" t="s">
        <v>432</v>
      </c>
      <c r="C46" s="1" t="s">
        <v>113</v>
      </c>
      <c r="D46" s="1">
        <v>648</v>
      </c>
      <c r="E46" s="1" t="s">
        <v>384</v>
      </c>
      <c r="F46" s="1" t="s">
        <v>480</v>
      </c>
      <c r="G46" s="1" t="s">
        <v>55</v>
      </c>
    </row>
    <row r="47" spans="1:7" s="1" customFormat="1" x14ac:dyDescent="0.25">
      <c r="A47" s="1">
        <v>41</v>
      </c>
      <c r="B47" s="1" t="s">
        <v>433</v>
      </c>
      <c r="C47" s="1" t="s">
        <v>113</v>
      </c>
      <c r="D47" s="1">
        <v>648</v>
      </c>
      <c r="E47" s="1" t="s">
        <v>385</v>
      </c>
      <c r="F47" s="1" t="s">
        <v>481</v>
      </c>
      <c r="G47" s="1" t="s">
        <v>25</v>
      </c>
    </row>
    <row r="48" spans="1:7" s="1" customFormat="1" x14ac:dyDescent="0.25">
      <c r="A48" s="1">
        <v>42</v>
      </c>
      <c r="B48" s="1" t="s">
        <v>434</v>
      </c>
      <c r="C48" s="1" t="s">
        <v>113</v>
      </c>
      <c r="D48" s="1">
        <v>648</v>
      </c>
      <c r="E48" s="1" t="s">
        <v>386</v>
      </c>
      <c r="F48" s="13" t="s">
        <v>494</v>
      </c>
      <c r="G48" s="1" t="s">
        <v>13</v>
      </c>
    </row>
    <row r="49" spans="1:7" s="1" customFormat="1" x14ac:dyDescent="0.25">
      <c r="A49" s="1">
        <v>43</v>
      </c>
      <c r="B49" s="1" t="s">
        <v>435</v>
      </c>
      <c r="C49" s="1" t="s">
        <v>113</v>
      </c>
      <c r="D49" s="1">
        <v>648</v>
      </c>
      <c r="E49" s="1" t="s">
        <v>387</v>
      </c>
      <c r="F49" s="1" t="s">
        <v>482</v>
      </c>
      <c r="G49" s="1" t="s">
        <v>11</v>
      </c>
    </row>
    <row r="50" spans="1:7" s="1" customFormat="1" x14ac:dyDescent="0.25">
      <c r="A50" s="1">
        <v>44</v>
      </c>
      <c r="B50" s="1" t="s">
        <v>436</v>
      </c>
      <c r="C50" s="1" t="s">
        <v>113</v>
      </c>
      <c r="D50" s="1">
        <v>648</v>
      </c>
      <c r="E50" s="1" t="s">
        <v>388</v>
      </c>
      <c r="F50" s="1" t="s">
        <v>483</v>
      </c>
      <c r="G50" s="1" t="s">
        <v>57</v>
      </c>
    </row>
    <row r="51" spans="1:7" s="1" customFormat="1" x14ac:dyDescent="0.25">
      <c r="A51" s="1">
        <v>45</v>
      </c>
      <c r="B51" s="1" t="s">
        <v>437</v>
      </c>
      <c r="C51" s="1" t="s">
        <v>113</v>
      </c>
      <c r="D51" s="1">
        <v>648</v>
      </c>
      <c r="E51" s="1" t="s">
        <v>389</v>
      </c>
      <c r="F51" s="1" t="s">
        <v>484</v>
      </c>
      <c r="G51" s="1" t="s">
        <v>2</v>
      </c>
    </row>
    <row r="52" spans="1:7" s="1" customFormat="1" x14ac:dyDescent="0.25">
      <c r="A52" s="1">
        <v>46</v>
      </c>
      <c r="B52" s="1" t="s">
        <v>438</v>
      </c>
      <c r="C52" s="1" t="s">
        <v>113</v>
      </c>
      <c r="D52" s="1">
        <v>648</v>
      </c>
      <c r="E52" s="1" t="s">
        <v>390</v>
      </c>
      <c r="F52" s="1" t="s">
        <v>485</v>
      </c>
      <c r="G52" s="1" t="s">
        <v>2</v>
      </c>
    </row>
    <row r="53" spans="1:7" s="1" customFormat="1" x14ac:dyDescent="0.25">
      <c r="A53" s="1">
        <v>47</v>
      </c>
      <c r="B53" s="1" t="s">
        <v>439</v>
      </c>
      <c r="C53" s="1" t="s">
        <v>113</v>
      </c>
      <c r="D53" s="1">
        <v>648</v>
      </c>
      <c r="E53" s="1" t="s">
        <v>391</v>
      </c>
      <c r="F53" s="1" t="s">
        <v>486</v>
      </c>
      <c r="G53" s="1" t="s">
        <v>52</v>
      </c>
    </row>
    <row r="54" spans="1:7" s="1" customFormat="1" x14ac:dyDescent="0.25">
      <c r="A54" s="1">
        <v>48</v>
      </c>
      <c r="B54" s="1" t="s">
        <v>440</v>
      </c>
      <c r="C54" s="1" t="s">
        <v>113</v>
      </c>
      <c r="D54" s="1">
        <v>648</v>
      </c>
      <c r="E54" s="1" t="s">
        <v>392</v>
      </c>
      <c r="F54" s="1" t="s">
        <v>487</v>
      </c>
      <c r="G54" s="1" t="s">
        <v>2</v>
      </c>
    </row>
    <row r="55" spans="1:7" s="1" customFormat="1" x14ac:dyDescent="0.25">
      <c r="A55" s="1">
        <v>49</v>
      </c>
      <c r="B55" s="1" t="s">
        <v>441</v>
      </c>
      <c r="C55" s="1" t="s">
        <v>113</v>
      </c>
      <c r="D55" s="1">
        <v>648</v>
      </c>
      <c r="E55" s="1" t="s">
        <v>393</v>
      </c>
      <c r="F55" s="1" t="s">
        <v>488</v>
      </c>
      <c r="G55" s="1" t="s">
        <v>51</v>
      </c>
    </row>
    <row r="56" spans="1:7" s="1" customFormat="1" x14ac:dyDescent="0.25">
      <c r="A56" s="1">
        <v>50</v>
      </c>
      <c r="B56" s="1" t="s">
        <v>442</v>
      </c>
      <c r="C56" s="1" t="s">
        <v>113</v>
      </c>
      <c r="D56" s="1">
        <v>648</v>
      </c>
      <c r="E56" s="1" t="s">
        <v>394</v>
      </c>
      <c r="F56" s="1" t="s">
        <v>489</v>
      </c>
      <c r="G56" s="1" t="s">
        <v>4</v>
      </c>
    </row>
  </sheetData>
  <mergeCells count="1">
    <mergeCell ref="A1:G1"/>
  </mergeCells>
  <hyperlinks>
    <hyperlink ref="F9" r:id="rId1"/>
    <hyperlink ref="F26" r:id="rId2"/>
    <hyperlink ref="F48" r:id="rId3"/>
  </hyperlinks>
  <pageMargins left="0.7" right="0.7" top="0.75" bottom="0.75" header="0.3" footer="0.3"/>
  <pageSetup orientation="portrait" verticalDpi="0" r:id="rId4"/>
  <tableParts count="1"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90" zoomScaleNormal="90" workbookViewId="0">
      <selection activeCell="F7" sqref="F7"/>
    </sheetView>
  </sheetViews>
  <sheetFormatPr defaultRowHeight="15" x14ac:dyDescent="0.25"/>
  <cols>
    <col min="1" max="1" width="4.28515625" style="1" customWidth="1"/>
    <col min="2" max="2" width="17.85546875" style="1" bestFit="1" customWidth="1"/>
    <col min="3" max="3" width="10" style="1" customWidth="1"/>
    <col min="4" max="4" width="5.5703125" style="1" customWidth="1"/>
    <col min="5" max="5" width="28.5703125" style="1" customWidth="1"/>
    <col min="6" max="6" width="8.85546875" style="1" customWidth="1"/>
    <col min="7" max="7" width="14.7109375" style="1" bestFit="1" customWidth="1"/>
  </cols>
  <sheetData>
    <row r="1" spans="1:7" x14ac:dyDescent="0.25">
      <c r="A1" s="56" t="s">
        <v>495</v>
      </c>
      <c r="B1" s="56"/>
      <c r="C1" s="56"/>
      <c r="D1" s="56"/>
      <c r="E1" s="56"/>
      <c r="F1" s="56"/>
      <c r="G1" s="56"/>
    </row>
    <row r="3" spans="1:7" x14ac:dyDescent="0.25">
      <c r="A3" s="2" t="s">
        <v>0</v>
      </c>
      <c r="B3" s="2" t="s">
        <v>112</v>
      </c>
      <c r="C3" s="2" t="s">
        <v>115</v>
      </c>
      <c r="D3" s="2" t="s">
        <v>114</v>
      </c>
      <c r="E3" s="2" t="s">
        <v>116</v>
      </c>
      <c r="F3" s="2" t="s">
        <v>117</v>
      </c>
      <c r="G3" s="2" t="s">
        <v>118</v>
      </c>
    </row>
    <row r="4" spans="1:7" s="1" customFormat="1" x14ac:dyDescent="0.25">
      <c r="A4" s="2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10</v>
      </c>
    </row>
    <row r="5" spans="1:7" s="1" customFormat="1" hidden="1" x14ac:dyDescent="0.25">
      <c r="A5" s="2"/>
      <c r="B5" s="3"/>
      <c r="C5" s="2"/>
      <c r="D5" s="2"/>
      <c r="E5" s="2"/>
      <c r="F5" s="2"/>
      <c r="G5" s="2"/>
    </row>
    <row r="6" spans="1:7" s="1" customFormat="1" hidden="1" x14ac:dyDescent="0.25">
      <c r="A6" s="2"/>
      <c r="B6" s="3"/>
      <c r="C6" s="2"/>
      <c r="D6" s="2"/>
      <c r="E6" s="2"/>
      <c r="F6" s="2"/>
      <c r="G6" s="2"/>
    </row>
    <row r="7" spans="1:7" s="1" customFormat="1" x14ac:dyDescent="0.25">
      <c r="A7" s="1">
        <v>1</v>
      </c>
      <c r="B7" s="10" t="s">
        <v>498</v>
      </c>
      <c r="C7" s="1" t="s">
        <v>113</v>
      </c>
      <c r="D7" s="1">
        <v>647</v>
      </c>
      <c r="E7" s="14" t="s">
        <v>64</v>
      </c>
      <c r="F7" s="6" t="s">
        <v>535</v>
      </c>
      <c r="G7" s="11" t="s">
        <v>4</v>
      </c>
    </row>
    <row r="8" spans="1:7" s="1" customFormat="1" x14ac:dyDescent="0.25">
      <c r="A8" s="1">
        <v>2</v>
      </c>
      <c r="B8" s="10" t="s">
        <v>499</v>
      </c>
      <c r="C8" s="1" t="s">
        <v>113</v>
      </c>
      <c r="D8" s="1">
        <v>647</v>
      </c>
      <c r="E8" s="14" t="s">
        <v>65</v>
      </c>
      <c r="F8" s="6" t="s">
        <v>536</v>
      </c>
      <c r="G8" s="11" t="s">
        <v>103</v>
      </c>
    </row>
    <row r="9" spans="1:7" s="1" customFormat="1" x14ac:dyDescent="0.25">
      <c r="A9" s="1">
        <v>3</v>
      </c>
      <c r="B9" s="10" t="s">
        <v>500</v>
      </c>
      <c r="C9" s="1" t="s">
        <v>113</v>
      </c>
      <c r="D9" s="1">
        <v>647</v>
      </c>
      <c r="E9" s="14" t="s">
        <v>66</v>
      </c>
      <c r="F9" s="7" t="s">
        <v>537</v>
      </c>
      <c r="G9" s="11" t="s">
        <v>6</v>
      </c>
    </row>
    <row r="10" spans="1:7" s="1" customFormat="1" x14ac:dyDescent="0.25">
      <c r="A10" s="1">
        <v>4</v>
      </c>
      <c r="B10" s="10" t="s">
        <v>501</v>
      </c>
      <c r="C10" s="1" t="s">
        <v>113</v>
      </c>
      <c r="D10" s="1">
        <v>647</v>
      </c>
      <c r="E10" s="14" t="s">
        <v>67</v>
      </c>
      <c r="F10" s="6" t="s">
        <v>538</v>
      </c>
      <c r="G10" s="11" t="s">
        <v>104</v>
      </c>
    </row>
    <row r="11" spans="1:7" s="1" customFormat="1" x14ac:dyDescent="0.25">
      <c r="A11" s="1">
        <v>5</v>
      </c>
      <c r="B11" s="10" t="s">
        <v>502</v>
      </c>
      <c r="C11" s="1" t="s">
        <v>113</v>
      </c>
      <c r="D11" s="1">
        <v>647</v>
      </c>
      <c r="E11" s="14" t="s">
        <v>68</v>
      </c>
      <c r="F11" s="6" t="s">
        <v>539</v>
      </c>
      <c r="G11" s="11" t="s">
        <v>4</v>
      </c>
    </row>
    <row r="12" spans="1:7" s="1" customFormat="1" x14ac:dyDescent="0.25">
      <c r="A12" s="1">
        <v>6</v>
      </c>
      <c r="B12" s="10" t="s">
        <v>503</v>
      </c>
      <c r="C12" s="1" t="s">
        <v>113</v>
      </c>
      <c r="D12" s="1">
        <v>647</v>
      </c>
      <c r="E12" s="14" t="s">
        <v>69</v>
      </c>
      <c r="F12" s="6" t="s">
        <v>540</v>
      </c>
      <c r="G12" s="11" t="s">
        <v>17</v>
      </c>
    </row>
    <row r="13" spans="1:7" s="1" customFormat="1" x14ac:dyDescent="0.25">
      <c r="A13" s="1">
        <v>7</v>
      </c>
      <c r="B13" s="10" t="s">
        <v>504</v>
      </c>
      <c r="C13" s="1" t="s">
        <v>113</v>
      </c>
      <c r="D13" s="1">
        <v>647</v>
      </c>
      <c r="E13" s="14" t="s">
        <v>70</v>
      </c>
      <c r="F13" s="6" t="s">
        <v>541</v>
      </c>
      <c r="G13" s="11" t="s">
        <v>6</v>
      </c>
    </row>
    <row r="14" spans="1:7" s="1" customFormat="1" x14ac:dyDescent="0.25">
      <c r="A14" s="1">
        <v>8</v>
      </c>
      <c r="B14" s="10" t="s">
        <v>505</v>
      </c>
      <c r="C14" s="1" t="s">
        <v>113</v>
      </c>
      <c r="D14" s="1">
        <v>647</v>
      </c>
      <c r="E14" s="14" t="s">
        <v>71</v>
      </c>
      <c r="F14" s="6" t="s">
        <v>542</v>
      </c>
      <c r="G14" s="11" t="s">
        <v>105</v>
      </c>
    </row>
    <row r="15" spans="1:7" s="1" customFormat="1" x14ac:dyDescent="0.25">
      <c r="A15" s="1">
        <v>9</v>
      </c>
      <c r="B15" s="10" t="s">
        <v>506</v>
      </c>
      <c r="C15" s="1" t="s">
        <v>113</v>
      </c>
      <c r="D15" s="1">
        <v>647</v>
      </c>
      <c r="E15" s="14" t="s">
        <v>72</v>
      </c>
      <c r="F15" s="6" t="s">
        <v>543</v>
      </c>
      <c r="G15" s="11" t="s">
        <v>106</v>
      </c>
    </row>
    <row r="16" spans="1:7" s="1" customFormat="1" x14ac:dyDescent="0.25">
      <c r="A16" s="1">
        <v>10</v>
      </c>
      <c r="B16" s="10" t="s">
        <v>507</v>
      </c>
      <c r="C16" s="1" t="s">
        <v>113</v>
      </c>
      <c r="D16" s="1">
        <v>647</v>
      </c>
      <c r="E16" s="14" t="s">
        <v>73</v>
      </c>
      <c r="F16" s="6" t="s">
        <v>544</v>
      </c>
      <c r="G16" s="11" t="s">
        <v>62</v>
      </c>
    </row>
    <row r="17" spans="1:7" s="1" customFormat="1" x14ac:dyDescent="0.25">
      <c r="A17" s="1">
        <v>11</v>
      </c>
      <c r="B17" s="10" t="s">
        <v>508</v>
      </c>
      <c r="C17" s="1" t="s">
        <v>113</v>
      </c>
      <c r="D17" s="1">
        <v>647</v>
      </c>
      <c r="E17" s="14" t="s">
        <v>74</v>
      </c>
      <c r="F17" s="12" t="s">
        <v>545</v>
      </c>
      <c r="G17" s="11" t="s">
        <v>13</v>
      </c>
    </row>
    <row r="18" spans="1:7" s="1" customFormat="1" x14ac:dyDescent="0.25">
      <c r="A18" s="1">
        <v>12</v>
      </c>
      <c r="B18" s="10" t="s">
        <v>509</v>
      </c>
      <c r="C18" s="1" t="s">
        <v>113</v>
      </c>
      <c r="D18" s="1">
        <v>647</v>
      </c>
      <c r="E18" s="14" t="s">
        <v>75</v>
      </c>
      <c r="F18" s="12" t="s">
        <v>546</v>
      </c>
      <c r="G18" s="11" t="s">
        <v>55</v>
      </c>
    </row>
    <row r="19" spans="1:7" s="1" customFormat="1" x14ac:dyDescent="0.25">
      <c r="A19" s="1">
        <v>13</v>
      </c>
      <c r="B19" s="10" t="s">
        <v>510</v>
      </c>
      <c r="C19" s="1" t="s">
        <v>113</v>
      </c>
      <c r="D19" s="1">
        <v>647</v>
      </c>
      <c r="E19" s="14" t="s">
        <v>76</v>
      </c>
      <c r="F19" s="6" t="s">
        <v>547</v>
      </c>
      <c r="G19" s="11" t="s">
        <v>4</v>
      </c>
    </row>
    <row r="20" spans="1:7" s="1" customFormat="1" x14ac:dyDescent="0.25">
      <c r="A20" s="1">
        <v>14</v>
      </c>
      <c r="B20" s="10" t="s">
        <v>511</v>
      </c>
      <c r="C20" s="1" t="s">
        <v>113</v>
      </c>
      <c r="D20" s="1">
        <v>647</v>
      </c>
      <c r="E20" s="14" t="s">
        <v>77</v>
      </c>
      <c r="F20" s="12" t="s">
        <v>548</v>
      </c>
      <c r="G20" s="11" t="s">
        <v>13</v>
      </c>
    </row>
    <row r="21" spans="1:7" s="1" customFormat="1" x14ac:dyDescent="0.25">
      <c r="A21" s="1">
        <v>15</v>
      </c>
      <c r="B21" s="10" t="s">
        <v>512</v>
      </c>
      <c r="C21" s="1" t="s">
        <v>113</v>
      </c>
      <c r="D21" s="1">
        <v>647</v>
      </c>
      <c r="E21" s="14" t="s">
        <v>78</v>
      </c>
      <c r="F21" s="12" t="s">
        <v>549</v>
      </c>
      <c r="G21" s="11" t="s">
        <v>33</v>
      </c>
    </row>
    <row r="22" spans="1:7" s="1" customFormat="1" x14ac:dyDescent="0.25">
      <c r="A22" s="1">
        <v>16</v>
      </c>
      <c r="B22" s="10" t="s">
        <v>513</v>
      </c>
      <c r="C22" s="1" t="s">
        <v>113</v>
      </c>
      <c r="D22" s="1">
        <v>647</v>
      </c>
      <c r="E22" s="14" t="s">
        <v>79</v>
      </c>
      <c r="F22" s="12" t="s">
        <v>550</v>
      </c>
      <c r="G22" s="11" t="s">
        <v>13</v>
      </c>
    </row>
    <row r="23" spans="1:7" s="1" customFormat="1" x14ac:dyDescent="0.25">
      <c r="A23" s="1">
        <v>17</v>
      </c>
      <c r="B23" s="10" t="s">
        <v>514</v>
      </c>
      <c r="C23" s="1" t="s">
        <v>113</v>
      </c>
      <c r="D23" s="1">
        <v>647</v>
      </c>
      <c r="E23" s="14" t="s">
        <v>80</v>
      </c>
      <c r="F23" s="12" t="s">
        <v>551</v>
      </c>
      <c r="G23" s="11" t="s">
        <v>107</v>
      </c>
    </row>
    <row r="24" spans="1:7" s="1" customFormat="1" x14ac:dyDescent="0.25">
      <c r="A24" s="1">
        <v>18</v>
      </c>
      <c r="B24" s="10" t="s">
        <v>496</v>
      </c>
      <c r="C24" s="1" t="s">
        <v>113</v>
      </c>
      <c r="D24" s="1">
        <v>647</v>
      </c>
      <c r="E24" s="15" t="s">
        <v>81</v>
      </c>
      <c r="F24" s="12" t="s">
        <v>552</v>
      </c>
      <c r="G24" s="11" t="s">
        <v>11</v>
      </c>
    </row>
    <row r="25" spans="1:7" s="1" customFormat="1" x14ac:dyDescent="0.25">
      <c r="A25" s="1">
        <v>19</v>
      </c>
      <c r="B25" s="10" t="s">
        <v>515</v>
      </c>
      <c r="C25" s="1" t="s">
        <v>113</v>
      </c>
      <c r="D25" s="1" t="s">
        <v>517</v>
      </c>
      <c r="E25" s="14" t="s">
        <v>82</v>
      </c>
      <c r="F25" s="12" t="s">
        <v>553</v>
      </c>
      <c r="G25" s="11" t="s">
        <v>105</v>
      </c>
    </row>
    <row r="26" spans="1:7" s="1" customFormat="1" x14ac:dyDescent="0.25">
      <c r="A26" s="1">
        <v>20</v>
      </c>
      <c r="B26" s="10" t="s">
        <v>516</v>
      </c>
      <c r="C26" s="1" t="s">
        <v>113</v>
      </c>
      <c r="D26" s="1">
        <v>647</v>
      </c>
      <c r="E26" s="14" t="s">
        <v>83</v>
      </c>
      <c r="F26" s="12" t="s">
        <v>554</v>
      </c>
      <c r="G26" s="11" t="s">
        <v>13</v>
      </c>
    </row>
    <row r="27" spans="1:7" s="1" customFormat="1" x14ac:dyDescent="0.25">
      <c r="A27" s="1">
        <v>21</v>
      </c>
      <c r="B27" s="10" t="s">
        <v>517</v>
      </c>
      <c r="C27" s="1" t="s">
        <v>113</v>
      </c>
      <c r="D27" s="1">
        <v>647</v>
      </c>
      <c r="E27" s="14" t="s">
        <v>84</v>
      </c>
      <c r="F27" s="12" t="s">
        <v>555</v>
      </c>
      <c r="G27" s="11" t="s">
        <v>2</v>
      </c>
    </row>
    <row r="28" spans="1:7" s="1" customFormat="1" x14ac:dyDescent="0.25">
      <c r="A28" s="1">
        <v>22</v>
      </c>
      <c r="B28" s="10" t="s">
        <v>518</v>
      </c>
      <c r="C28" s="1" t="s">
        <v>113</v>
      </c>
      <c r="D28" s="1">
        <v>647</v>
      </c>
      <c r="E28" s="14" t="s">
        <v>85</v>
      </c>
      <c r="F28" s="12" t="s">
        <v>556</v>
      </c>
      <c r="G28" s="11" t="s">
        <v>4</v>
      </c>
    </row>
    <row r="29" spans="1:7" s="1" customFormat="1" x14ac:dyDescent="0.25">
      <c r="A29" s="1">
        <v>23</v>
      </c>
      <c r="B29" s="10" t="s">
        <v>519</v>
      </c>
      <c r="C29" s="1" t="s">
        <v>113</v>
      </c>
      <c r="D29" s="1">
        <v>647</v>
      </c>
      <c r="E29" s="14" t="s">
        <v>86</v>
      </c>
      <c r="F29" s="12" t="s">
        <v>557</v>
      </c>
      <c r="G29" s="11" t="s">
        <v>2</v>
      </c>
    </row>
    <row r="30" spans="1:7" s="1" customFormat="1" x14ac:dyDescent="0.25">
      <c r="A30" s="1">
        <v>24</v>
      </c>
      <c r="B30" s="10" t="s">
        <v>520</v>
      </c>
      <c r="C30" s="1" t="s">
        <v>113</v>
      </c>
      <c r="D30" s="1">
        <v>647</v>
      </c>
      <c r="E30" s="14" t="s">
        <v>87</v>
      </c>
      <c r="F30" s="12" t="s">
        <v>558</v>
      </c>
      <c r="G30" s="11" t="s">
        <v>4</v>
      </c>
    </row>
    <row r="31" spans="1:7" s="1" customFormat="1" x14ac:dyDescent="0.25">
      <c r="A31" s="1">
        <v>25</v>
      </c>
      <c r="B31" s="10" t="s">
        <v>521</v>
      </c>
      <c r="C31" s="1" t="s">
        <v>113</v>
      </c>
      <c r="D31" s="1">
        <v>647</v>
      </c>
      <c r="E31" s="14" t="s">
        <v>88</v>
      </c>
      <c r="F31" s="12" t="s">
        <v>559</v>
      </c>
      <c r="G31" s="11" t="s">
        <v>2</v>
      </c>
    </row>
    <row r="32" spans="1:7" s="1" customFormat="1" x14ac:dyDescent="0.25">
      <c r="A32" s="1">
        <v>26</v>
      </c>
      <c r="B32" s="10" t="s">
        <v>522</v>
      </c>
      <c r="C32" s="1" t="s">
        <v>113</v>
      </c>
      <c r="D32" s="1">
        <v>647</v>
      </c>
      <c r="E32" s="14" t="s">
        <v>89</v>
      </c>
      <c r="F32" s="12" t="s">
        <v>560</v>
      </c>
      <c r="G32" s="11" t="s">
        <v>13</v>
      </c>
    </row>
    <row r="33" spans="1:7" s="1" customFormat="1" x14ac:dyDescent="0.25">
      <c r="A33" s="1">
        <v>27</v>
      </c>
      <c r="B33" s="10" t="s">
        <v>523</v>
      </c>
      <c r="C33" s="1" t="s">
        <v>113</v>
      </c>
      <c r="D33" s="1">
        <v>647</v>
      </c>
      <c r="E33" s="14" t="s">
        <v>90</v>
      </c>
      <c r="F33" s="12" t="s">
        <v>561</v>
      </c>
      <c r="G33" s="11" t="s">
        <v>10</v>
      </c>
    </row>
    <row r="34" spans="1:7" s="1" customFormat="1" ht="30" x14ac:dyDescent="0.25">
      <c r="A34" s="9">
        <v>28</v>
      </c>
      <c r="B34" s="16" t="s">
        <v>524</v>
      </c>
      <c r="C34" s="9" t="s">
        <v>113</v>
      </c>
      <c r="D34" s="9">
        <v>647</v>
      </c>
      <c r="E34" s="17" t="s">
        <v>91</v>
      </c>
      <c r="F34" s="18" t="s">
        <v>562</v>
      </c>
      <c r="G34" s="19" t="s">
        <v>2</v>
      </c>
    </row>
    <row r="35" spans="1:7" s="1" customFormat="1" x14ac:dyDescent="0.25">
      <c r="A35" s="1">
        <v>29</v>
      </c>
      <c r="B35" s="10" t="s">
        <v>525</v>
      </c>
      <c r="C35" s="1" t="s">
        <v>113</v>
      </c>
      <c r="D35" s="1">
        <v>647</v>
      </c>
      <c r="E35" s="14" t="s">
        <v>92</v>
      </c>
      <c r="F35" s="12" t="s">
        <v>563</v>
      </c>
      <c r="G35" s="11" t="s">
        <v>108</v>
      </c>
    </row>
    <row r="36" spans="1:7" s="1" customFormat="1" x14ac:dyDescent="0.25">
      <c r="A36" s="1">
        <v>30</v>
      </c>
      <c r="B36" s="10" t="s">
        <v>526</v>
      </c>
      <c r="C36" s="1" t="s">
        <v>113</v>
      </c>
      <c r="D36" s="1">
        <v>647</v>
      </c>
      <c r="E36" s="14" t="s">
        <v>93</v>
      </c>
      <c r="F36" s="12" t="s">
        <v>564</v>
      </c>
      <c r="G36" s="11" t="s">
        <v>51</v>
      </c>
    </row>
    <row r="37" spans="1:7" s="1" customFormat="1" x14ac:dyDescent="0.25">
      <c r="A37" s="1">
        <v>31</v>
      </c>
      <c r="B37" s="10" t="s">
        <v>527</v>
      </c>
      <c r="C37" s="1" t="s">
        <v>113</v>
      </c>
      <c r="D37" s="1">
        <v>647</v>
      </c>
      <c r="E37" s="14" t="s">
        <v>94</v>
      </c>
      <c r="F37" s="6" t="s">
        <v>565</v>
      </c>
      <c r="G37" s="11" t="s">
        <v>2</v>
      </c>
    </row>
    <row r="38" spans="1:7" s="1" customFormat="1" x14ac:dyDescent="0.25">
      <c r="A38" s="1">
        <v>32</v>
      </c>
      <c r="B38" s="10" t="s">
        <v>528</v>
      </c>
      <c r="C38" s="1" t="s">
        <v>113</v>
      </c>
      <c r="D38" s="1">
        <v>647</v>
      </c>
      <c r="E38" s="14" t="s">
        <v>95</v>
      </c>
      <c r="F38" s="6" t="s">
        <v>566</v>
      </c>
      <c r="G38" s="11" t="s">
        <v>13</v>
      </c>
    </row>
    <row r="39" spans="1:7" s="1" customFormat="1" x14ac:dyDescent="0.25">
      <c r="A39" s="1">
        <v>33</v>
      </c>
      <c r="B39" s="10" t="s">
        <v>529</v>
      </c>
      <c r="C39" s="1" t="s">
        <v>113</v>
      </c>
      <c r="D39" s="1">
        <v>647</v>
      </c>
      <c r="E39" s="14" t="s">
        <v>96</v>
      </c>
      <c r="F39" s="6" t="s">
        <v>567</v>
      </c>
      <c r="G39" s="11" t="s">
        <v>2</v>
      </c>
    </row>
    <row r="40" spans="1:7" s="1" customFormat="1" x14ac:dyDescent="0.25">
      <c r="A40" s="1">
        <v>34</v>
      </c>
      <c r="B40" s="10" t="s">
        <v>530</v>
      </c>
      <c r="C40" s="1" t="s">
        <v>113</v>
      </c>
      <c r="D40" s="1">
        <v>647</v>
      </c>
      <c r="E40" s="14" t="s">
        <v>97</v>
      </c>
      <c r="F40" s="6" t="s">
        <v>568</v>
      </c>
      <c r="G40" s="11" t="s">
        <v>109</v>
      </c>
    </row>
    <row r="41" spans="1:7" s="1" customFormat="1" x14ac:dyDescent="0.25">
      <c r="A41" s="1">
        <v>35</v>
      </c>
      <c r="B41" s="10" t="s">
        <v>531</v>
      </c>
      <c r="C41" s="1" t="s">
        <v>113</v>
      </c>
      <c r="D41" s="1">
        <v>647</v>
      </c>
      <c r="E41" s="14" t="s">
        <v>98</v>
      </c>
      <c r="F41" s="6" t="s">
        <v>569</v>
      </c>
      <c r="G41" s="11" t="s">
        <v>2</v>
      </c>
    </row>
    <row r="42" spans="1:7" s="1" customFormat="1" x14ac:dyDescent="0.25">
      <c r="A42" s="1">
        <v>36</v>
      </c>
      <c r="B42" s="10" t="s">
        <v>532</v>
      </c>
      <c r="C42" s="1" t="s">
        <v>113</v>
      </c>
      <c r="D42" s="1">
        <v>647</v>
      </c>
      <c r="E42" s="14" t="s">
        <v>99</v>
      </c>
      <c r="F42" s="6" t="s">
        <v>570</v>
      </c>
      <c r="G42" s="11" t="s">
        <v>110</v>
      </c>
    </row>
    <row r="43" spans="1:7" s="1" customFormat="1" x14ac:dyDescent="0.25">
      <c r="A43" s="1">
        <v>37</v>
      </c>
      <c r="B43" s="10" t="s">
        <v>533</v>
      </c>
      <c r="C43" s="1" t="s">
        <v>113</v>
      </c>
      <c r="D43" s="1">
        <v>647</v>
      </c>
      <c r="E43" s="14" t="s">
        <v>100</v>
      </c>
      <c r="F43" s="6" t="s">
        <v>571</v>
      </c>
      <c r="G43" s="11" t="s">
        <v>111</v>
      </c>
    </row>
    <row r="44" spans="1:7" s="1" customFormat="1" x14ac:dyDescent="0.25">
      <c r="A44" s="1">
        <v>38</v>
      </c>
      <c r="B44" s="10" t="s">
        <v>497</v>
      </c>
      <c r="C44" s="1" t="s">
        <v>113</v>
      </c>
      <c r="D44" s="1">
        <v>647</v>
      </c>
      <c r="E44" s="15" t="s">
        <v>101</v>
      </c>
      <c r="F44" s="6" t="s">
        <v>572</v>
      </c>
      <c r="G44" s="11" t="s">
        <v>104</v>
      </c>
    </row>
    <row r="45" spans="1:7" s="1" customFormat="1" x14ac:dyDescent="0.25">
      <c r="A45" s="1">
        <v>39</v>
      </c>
      <c r="B45" s="10" t="s">
        <v>534</v>
      </c>
      <c r="C45" s="1" t="s">
        <v>113</v>
      </c>
      <c r="D45" s="1">
        <v>647</v>
      </c>
      <c r="E45" s="14" t="s">
        <v>102</v>
      </c>
      <c r="F45" s="6" t="s">
        <v>573</v>
      </c>
      <c r="G45" s="11" t="s">
        <v>2</v>
      </c>
    </row>
  </sheetData>
  <mergeCells count="1">
    <mergeCell ref="A1:G1"/>
  </mergeCells>
  <hyperlinks>
    <hyperlink ref="F19" r:id="rId1" display="637erlita@gmail.com"/>
    <hyperlink ref="F9" r:id="rId2" display="637alfian.chandra@gmail.com"/>
    <hyperlink ref="F45" r:id="rId3" display="638nur.suranto@gmail.com"/>
    <hyperlink ref="F44" r:id="rId4" display="638nur.lathif@gmail.com"/>
    <hyperlink ref="F43" r:id="rId5" display="638muhammadin@gmail.com"/>
    <hyperlink ref="F38" r:id="rId6" display="638livia@gmail.com"/>
    <hyperlink ref="F39" r:id="rId7" display="638mahmuda@gmail.com"/>
    <hyperlink ref="F40" r:id="rId8" display="638maria.dewi@gmail.com"/>
    <hyperlink ref="F41" r:id="rId9" display="638miftakhul.janah@gmail.com"/>
    <hyperlink ref="F42" r:id="rId10" display="638muflihatur@gmail.com"/>
    <hyperlink ref="F37" r:id="rId11" display="638listyana@gmail.com"/>
    <hyperlink ref="F34" r:id="rId12"/>
    <hyperlink ref="F7" r:id="rId13"/>
  </hyperlinks>
  <pageMargins left="0.7" right="0.7" top="0.75" bottom="0.75" header="0.3" footer="0.3"/>
  <pageSetup orientation="portrait" verticalDpi="0" r:id="rId14"/>
  <tableParts count="1">
    <tablePart r:id="rId1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90" zoomScaleNormal="90" workbookViewId="0">
      <selection activeCell="K15" sqref="K15"/>
    </sheetView>
  </sheetViews>
  <sheetFormatPr defaultRowHeight="15" x14ac:dyDescent="0.25"/>
  <cols>
    <col min="1" max="1" width="4.28515625" style="1" customWidth="1"/>
    <col min="2" max="2" width="28.5703125" style="1" bestFit="1" customWidth="1"/>
    <col min="3" max="3" width="17.85546875" style="1" bestFit="1" customWidth="1"/>
    <col min="4" max="4" width="10" style="1" customWidth="1"/>
    <col min="5" max="5" width="5.5703125" style="1" customWidth="1"/>
    <col min="6" max="6" width="28.5703125" style="1" customWidth="1"/>
    <col min="7" max="7" width="37.7109375" style="1" customWidth="1"/>
    <col min="8" max="8" width="14.7109375" style="1" bestFit="1" customWidth="1"/>
  </cols>
  <sheetData>
    <row r="1" spans="1:8" x14ac:dyDescent="0.25">
      <c r="A1" s="56" t="s">
        <v>495</v>
      </c>
      <c r="B1" s="56"/>
      <c r="C1" s="56"/>
      <c r="D1" s="56"/>
      <c r="E1" s="56"/>
      <c r="F1" s="56"/>
      <c r="G1" s="56"/>
      <c r="H1" s="56"/>
    </row>
    <row r="3" spans="1:8" x14ac:dyDescent="0.25">
      <c r="A3" s="4" t="s">
        <v>0</v>
      </c>
      <c r="B3" s="4" t="s">
        <v>593</v>
      </c>
      <c r="C3" s="4" t="s">
        <v>112</v>
      </c>
      <c r="D3" s="4" t="s">
        <v>115</v>
      </c>
      <c r="E3" s="4" t="s">
        <v>114</v>
      </c>
      <c r="F3" s="4" t="s">
        <v>116</v>
      </c>
      <c r="G3" s="4" t="s">
        <v>117</v>
      </c>
      <c r="H3" s="4" t="s">
        <v>118</v>
      </c>
    </row>
    <row r="4" spans="1:8" s="1" customFormat="1" x14ac:dyDescent="0.25">
      <c r="A4" s="4">
        <v>0</v>
      </c>
      <c r="B4" s="4" t="str">
        <f>Table134379114583[[#This Row],[first name]]&amp;Table134379114583[[#This Row],[surename]]</f>
        <v>34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10</v>
      </c>
    </row>
    <row r="5" spans="1:8" s="1" customFormat="1" hidden="1" x14ac:dyDescent="0.25">
      <c r="A5" s="4"/>
      <c r="B5" s="4" t="str">
        <f>Table134379114583[[#This Row],[first name]]&amp;Table134379114583[[#This Row],[surename]]</f>
        <v/>
      </c>
      <c r="C5" s="3"/>
      <c r="D5" s="4"/>
      <c r="E5" s="4"/>
      <c r="F5" s="4"/>
      <c r="G5" s="4"/>
      <c r="H5" s="4"/>
    </row>
    <row r="6" spans="1:8" s="1" customFormat="1" hidden="1" x14ac:dyDescent="0.25">
      <c r="A6" s="4"/>
      <c r="B6" s="4" t="str">
        <f>Table134379114583[[#This Row],[first name]]&amp;Table134379114583[[#This Row],[surename]]</f>
        <v/>
      </c>
      <c r="C6" s="3"/>
      <c r="D6" s="4"/>
      <c r="E6" s="4"/>
      <c r="F6" s="4"/>
      <c r="G6" s="4"/>
      <c r="H6" s="4"/>
    </row>
    <row r="7" spans="1:8" s="1" customFormat="1" x14ac:dyDescent="0.25">
      <c r="A7" s="1">
        <v>0</v>
      </c>
      <c r="B7" s="1" t="str">
        <f>Table134379114583[[#This Row],[first name]]&amp;Table134379114583[[#This Row],[surename]]</f>
        <v>647AFNI MIYANDARI</v>
      </c>
      <c r="C7" s="10" t="s">
        <v>498</v>
      </c>
      <c r="D7" s="1" t="s">
        <v>113</v>
      </c>
      <c r="E7" s="1">
        <v>647</v>
      </c>
      <c r="F7" s="14" t="s">
        <v>64</v>
      </c>
      <c r="G7" s="6" t="s">
        <v>535</v>
      </c>
      <c r="H7" s="11" t="s">
        <v>4</v>
      </c>
    </row>
    <row r="8" spans="1:8" s="1" customFormat="1" x14ac:dyDescent="0.25">
      <c r="A8" s="4">
        <v>1</v>
      </c>
      <c r="B8" s="4" t="str">
        <f>Table134379114583[[#This Row],[first name]]&amp;Table134379114583[[#This Row],[surename]]</f>
        <v>440RIRIH ASTARIYAH</v>
      </c>
      <c r="C8" s="22" t="s">
        <v>595</v>
      </c>
      <c r="D8" s="1" t="s">
        <v>113</v>
      </c>
      <c r="E8" s="1">
        <v>440</v>
      </c>
      <c r="F8" s="20" t="s">
        <v>575</v>
      </c>
      <c r="G8" s="23" t="s">
        <v>605</v>
      </c>
      <c r="H8" s="21" t="s">
        <v>576</v>
      </c>
    </row>
    <row r="9" spans="1:8" s="1" customFormat="1" ht="30" x14ac:dyDescent="0.25">
      <c r="A9" s="4">
        <v>2</v>
      </c>
      <c r="B9" s="4" t="str">
        <f>Table134379114583[[#This Row],[first name]]&amp;Table134379114583[[#This Row],[surename]]</f>
        <v>440Moren Anjelita Wagania</v>
      </c>
      <c r="C9" s="22" t="s">
        <v>596</v>
      </c>
      <c r="D9" s="1" t="s">
        <v>113</v>
      </c>
      <c r="E9" s="1">
        <v>440</v>
      </c>
      <c r="F9" s="20" t="s">
        <v>577</v>
      </c>
      <c r="G9" s="23" t="s">
        <v>606</v>
      </c>
      <c r="H9" s="21" t="s">
        <v>578</v>
      </c>
    </row>
    <row r="10" spans="1:8" s="1" customFormat="1" x14ac:dyDescent="0.25">
      <c r="A10" s="4">
        <v>3</v>
      </c>
      <c r="B10" s="4" t="str">
        <f>Table134379114583[[#This Row],[first name]]&amp;Table134379114583[[#This Row],[surename]]</f>
        <v>440enggar kusumaningrum</v>
      </c>
      <c r="C10" s="22" t="s">
        <v>597</v>
      </c>
      <c r="D10" s="1" t="s">
        <v>113</v>
      </c>
      <c r="E10" s="1">
        <v>440</v>
      </c>
      <c r="F10" s="20" t="s">
        <v>579</v>
      </c>
      <c r="G10" s="23" t="s">
        <v>607</v>
      </c>
      <c r="H10" s="21" t="s">
        <v>576</v>
      </c>
    </row>
    <row r="11" spans="1:8" s="1" customFormat="1" x14ac:dyDescent="0.25">
      <c r="A11" s="4">
        <v>4</v>
      </c>
      <c r="B11" s="4" t="str">
        <f>Table134379114583[[#This Row],[first name]]&amp;Table134379114583[[#This Row],[surename]]</f>
        <v>440YULI EKO ROMANINGSIH</v>
      </c>
      <c r="C11" s="22" t="s">
        <v>598</v>
      </c>
      <c r="D11" s="1" t="s">
        <v>113</v>
      </c>
      <c r="E11" s="1">
        <v>440</v>
      </c>
      <c r="F11" s="20" t="s">
        <v>580</v>
      </c>
      <c r="G11" s="23" t="s">
        <v>608</v>
      </c>
      <c r="H11" s="21" t="s">
        <v>581</v>
      </c>
    </row>
    <row r="12" spans="1:8" s="1" customFormat="1" x14ac:dyDescent="0.25">
      <c r="A12" s="4">
        <v>5</v>
      </c>
      <c r="B12" s="4" t="str">
        <f>Table134379114583[[#This Row],[first name]]&amp;Table134379114583[[#This Row],[surename]]</f>
        <v>440SUBIYATI</v>
      </c>
      <c r="C12" s="22" t="s">
        <v>599</v>
      </c>
      <c r="D12" s="1" t="s">
        <v>113</v>
      </c>
      <c r="E12" s="1">
        <v>440</v>
      </c>
      <c r="F12" s="20" t="s">
        <v>582</v>
      </c>
      <c r="G12" s="23" t="s">
        <v>609</v>
      </c>
      <c r="H12" s="21" t="s">
        <v>583</v>
      </c>
    </row>
    <row r="13" spans="1:8" s="1" customFormat="1" x14ac:dyDescent="0.25">
      <c r="A13" s="4">
        <v>6</v>
      </c>
      <c r="B13" s="4" t="str">
        <f>Table134379114583[[#This Row],[first name]]&amp;Table134379114583[[#This Row],[surename]]</f>
        <v>440sunarti</v>
      </c>
      <c r="C13" s="22" t="s">
        <v>594</v>
      </c>
      <c r="D13" s="1" t="s">
        <v>113</v>
      </c>
      <c r="E13" s="1">
        <v>440</v>
      </c>
      <c r="F13" s="20" t="s">
        <v>584</v>
      </c>
      <c r="G13" s="23" t="s">
        <v>610</v>
      </c>
      <c r="H13" s="21" t="s">
        <v>576</v>
      </c>
    </row>
    <row r="14" spans="1:8" s="1" customFormat="1" x14ac:dyDescent="0.25">
      <c r="A14" s="4">
        <v>7</v>
      </c>
      <c r="B14" s="4" t="str">
        <f>Table134379114583[[#This Row],[first name]]&amp;Table134379114583[[#This Row],[surename]]</f>
        <v>440heru sriyana</v>
      </c>
      <c r="C14" s="22" t="s">
        <v>600</v>
      </c>
      <c r="D14" s="1" t="s">
        <v>113</v>
      </c>
      <c r="E14" s="1">
        <v>440</v>
      </c>
      <c r="F14" s="20" t="s">
        <v>585</v>
      </c>
      <c r="G14" s="23" t="s">
        <v>611</v>
      </c>
      <c r="H14" s="21" t="s">
        <v>586</v>
      </c>
    </row>
    <row r="15" spans="1:8" s="1" customFormat="1" x14ac:dyDescent="0.25">
      <c r="A15" s="4">
        <v>8</v>
      </c>
      <c r="B15" s="4" t="str">
        <f>Table134379114583[[#This Row],[first name]]&amp;Table134379114583[[#This Row],[surename]]</f>
        <v>440SUPAWANTI</v>
      </c>
      <c r="C15" s="22" t="s">
        <v>601</v>
      </c>
      <c r="D15" s="1" t="s">
        <v>113</v>
      </c>
      <c r="E15" s="1">
        <v>440</v>
      </c>
      <c r="F15" s="20" t="s">
        <v>587</v>
      </c>
      <c r="G15" s="23" t="s">
        <v>612</v>
      </c>
      <c r="H15" s="21" t="s">
        <v>583</v>
      </c>
    </row>
    <row r="16" spans="1:8" s="1" customFormat="1" x14ac:dyDescent="0.25">
      <c r="A16" s="4">
        <v>9</v>
      </c>
      <c r="B16" s="4" t="str">
        <f>Table134379114583[[#This Row],[first name]]&amp;Table134379114583[[#This Row],[surename]]</f>
        <v>440Eko Maryani,SST</v>
      </c>
      <c r="C16" s="22" t="s">
        <v>602</v>
      </c>
      <c r="D16" s="1" t="s">
        <v>113</v>
      </c>
      <c r="E16" s="1">
        <v>440</v>
      </c>
      <c r="F16" s="20" t="s">
        <v>588</v>
      </c>
      <c r="G16" s="22" t="s">
        <v>613</v>
      </c>
      <c r="H16" s="21" t="s">
        <v>576</v>
      </c>
    </row>
    <row r="17" spans="1:8" s="1" customFormat="1" ht="30" x14ac:dyDescent="0.25">
      <c r="A17" s="4">
        <v>10</v>
      </c>
      <c r="B17" s="4" t="str">
        <f>Table134379114583[[#This Row],[first name]]&amp;Table134379114583[[#This Row],[surename]]</f>
        <v>440Supriyono,SST</v>
      </c>
      <c r="C17" s="22" t="s">
        <v>603</v>
      </c>
      <c r="D17" s="1" t="s">
        <v>113</v>
      </c>
      <c r="E17" s="1">
        <v>440</v>
      </c>
      <c r="F17" s="20" t="s">
        <v>589</v>
      </c>
      <c r="G17" s="23" t="s">
        <v>614</v>
      </c>
      <c r="H17" s="21" t="s">
        <v>590</v>
      </c>
    </row>
    <row r="18" spans="1:8" s="1" customFormat="1" x14ac:dyDescent="0.25">
      <c r="A18" s="4">
        <v>11</v>
      </c>
      <c r="B18" s="4" t="str">
        <f>Table134379114583[[#This Row],[first name]]&amp;Table134379114583[[#This Row],[surename]]</f>
        <v>440ERYAN DWI WARSONO, SST</v>
      </c>
      <c r="C18" s="22" t="s">
        <v>617</v>
      </c>
      <c r="D18" s="1" t="s">
        <v>113</v>
      </c>
      <c r="E18" s="1">
        <v>440</v>
      </c>
      <c r="F18" s="20" t="s">
        <v>591</v>
      </c>
      <c r="G18" s="23" t="s">
        <v>615</v>
      </c>
      <c r="H18" s="21" t="s">
        <v>576</v>
      </c>
    </row>
    <row r="19" spans="1:8" s="1" customFormat="1" x14ac:dyDescent="0.25">
      <c r="A19" s="4">
        <v>12</v>
      </c>
      <c r="B19" s="4" t="str">
        <f>Table134379114583[[#This Row],[first name]]&amp;Table134379114583[[#This Row],[surename]]</f>
        <v>440Titi Rusilawati Imawatun</v>
      </c>
      <c r="C19" s="22" t="s">
        <v>604</v>
      </c>
      <c r="D19" s="1" t="s">
        <v>113</v>
      </c>
      <c r="E19" s="1">
        <v>440</v>
      </c>
      <c r="F19" s="20" t="s">
        <v>592</v>
      </c>
      <c r="G19" s="23" t="s">
        <v>616</v>
      </c>
      <c r="H19" s="21" t="s">
        <v>576</v>
      </c>
    </row>
  </sheetData>
  <mergeCells count="1">
    <mergeCell ref="A1:H1"/>
  </mergeCells>
  <hyperlinks>
    <hyperlink ref="G7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7" r:id="rId10"/>
    <hyperlink ref="G18" r:id="rId11"/>
    <hyperlink ref="G19" r:id="rId12"/>
  </hyperlinks>
  <pageMargins left="0.7" right="0.7" top="0.75" bottom="0.75" header="0.3" footer="0.3"/>
  <pageSetup orientation="portrait" verticalDpi="0" r:id="rId13"/>
  <tableParts count="1">
    <tablePart r:id="rId1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90" zoomScaleNormal="90" workbookViewId="0">
      <selection activeCell="E20" sqref="E20"/>
    </sheetView>
  </sheetViews>
  <sheetFormatPr defaultRowHeight="15" x14ac:dyDescent="0.25"/>
  <cols>
    <col min="1" max="1" width="4.28515625" style="1" customWidth="1"/>
    <col min="2" max="2" width="17.85546875" style="1" bestFit="1" customWidth="1"/>
    <col min="3" max="3" width="10" style="1" customWidth="1"/>
    <col min="4" max="4" width="5.5703125" style="1" customWidth="1"/>
    <col min="5" max="5" width="28.5703125" style="1" customWidth="1"/>
    <col min="6" max="6" width="37.7109375" style="1" customWidth="1"/>
    <col min="7" max="7" width="14.7109375" style="1" bestFit="1" customWidth="1"/>
  </cols>
  <sheetData>
    <row r="1" spans="1:7" x14ac:dyDescent="0.25">
      <c r="A1" s="56" t="s">
        <v>495</v>
      </c>
      <c r="B1" s="56"/>
      <c r="C1" s="56"/>
      <c r="D1" s="56"/>
      <c r="E1" s="56"/>
      <c r="F1" s="56"/>
      <c r="G1" s="56"/>
    </row>
    <row r="3" spans="1:7" x14ac:dyDescent="0.25">
      <c r="A3" s="4" t="s">
        <v>0</v>
      </c>
      <c r="B3" s="4" t="s">
        <v>112</v>
      </c>
      <c r="C3" s="4" t="s">
        <v>115</v>
      </c>
      <c r="D3" s="4" t="s">
        <v>114</v>
      </c>
      <c r="E3" s="4" t="s">
        <v>116</v>
      </c>
      <c r="F3" s="4" t="s">
        <v>117</v>
      </c>
      <c r="G3" s="4" t="s">
        <v>118</v>
      </c>
    </row>
    <row r="4" spans="1:7" s="1" customFormat="1" x14ac:dyDescent="0.25">
      <c r="A4" s="4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10</v>
      </c>
    </row>
    <row r="5" spans="1:7" s="1" customFormat="1" hidden="1" x14ac:dyDescent="0.25">
      <c r="A5" s="4"/>
      <c r="B5" s="3"/>
      <c r="C5" s="4"/>
      <c r="D5" s="4"/>
      <c r="E5" s="4"/>
      <c r="F5" s="4"/>
      <c r="G5" s="4"/>
    </row>
    <row r="6" spans="1:7" s="1" customFormat="1" hidden="1" x14ac:dyDescent="0.25">
      <c r="A6" s="4"/>
      <c r="B6" s="3"/>
      <c r="C6" s="4"/>
      <c r="D6" s="4"/>
      <c r="E6" s="4"/>
      <c r="F6" s="4"/>
      <c r="G6" s="4"/>
    </row>
    <row r="7" spans="1:7" s="1" customFormat="1" x14ac:dyDescent="0.25">
      <c r="A7" s="4">
        <v>1</v>
      </c>
      <c r="B7" s="22" t="s">
        <v>595</v>
      </c>
      <c r="C7" s="1" t="s">
        <v>113</v>
      </c>
      <c r="D7" s="1">
        <v>440</v>
      </c>
      <c r="E7" s="24" t="s">
        <v>575</v>
      </c>
      <c r="F7" s="23" t="s">
        <v>605</v>
      </c>
      <c r="G7" s="25" t="s">
        <v>576</v>
      </c>
    </row>
    <row r="8" spans="1:7" s="1" customFormat="1" ht="30" x14ac:dyDescent="0.25">
      <c r="A8" s="4">
        <v>2</v>
      </c>
      <c r="B8" s="22" t="s">
        <v>596</v>
      </c>
      <c r="C8" s="1" t="s">
        <v>113</v>
      </c>
      <c r="D8" s="1">
        <v>440</v>
      </c>
      <c r="E8" s="24" t="s">
        <v>577</v>
      </c>
      <c r="F8" s="23" t="s">
        <v>606</v>
      </c>
      <c r="G8" s="25" t="s">
        <v>578</v>
      </c>
    </row>
    <row r="9" spans="1:7" s="1" customFormat="1" x14ac:dyDescent="0.25">
      <c r="A9" s="4">
        <v>3</v>
      </c>
      <c r="B9" s="22" t="s">
        <v>597</v>
      </c>
      <c r="C9" s="1" t="s">
        <v>113</v>
      </c>
      <c r="D9" s="1">
        <v>440</v>
      </c>
      <c r="E9" s="24" t="s">
        <v>579</v>
      </c>
      <c r="F9" s="23" t="s">
        <v>607</v>
      </c>
      <c r="G9" s="25" t="s">
        <v>576</v>
      </c>
    </row>
    <row r="10" spans="1:7" s="1" customFormat="1" x14ac:dyDescent="0.25">
      <c r="A10" s="4">
        <v>4</v>
      </c>
      <c r="B10" s="22" t="s">
        <v>598</v>
      </c>
      <c r="C10" s="1" t="s">
        <v>113</v>
      </c>
      <c r="D10" s="1">
        <v>440</v>
      </c>
      <c r="E10" s="24" t="s">
        <v>580</v>
      </c>
      <c r="F10" s="23" t="s">
        <v>608</v>
      </c>
      <c r="G10" s="25" t="s">
        <v>581</v>
      </c>
    </row>
    <row r="11" spans="1:7" s="1" customFormat="1" x14ac:dyDescent="0.25">
      <c r="A11" s="4">
        <v>5</v>
      </c>
      <c r="B11" s="22" t="s">
        <v>599</v>
      </c>
      <c r="C11" s="1" t="s">
        <v>113</v>
      </c>
      <c r="D11" s="1">
        <v>440</v>
      </c>
      <c r="E11" s="24" t="s">
        <v>582</v>
      </c>
      <c r="F11" s="23" t="s">
        <v>609</v>
      </c>
      <c r="G11" s="25" t="s">
        <v>583</v>
      </c>
    </row>
    <row r="12" spans="1:7" s="1" customFormat="1" x14ac:dyDescent="0.25">
      <c r="A12" s="4">
        <v>6</v>
      </c>
      <c r="B12" s="22" t="s">
        <v>594</v>
      </c>
      <c r="C12" s="1" t="s">
        <v>113</v>
      </c>
      <c r="D12" s="1">
        <v>440</v>
      </c>
      <c r="E12" s="24" t="s">
        <v>584</v>
      </c>
      <c r="F12" s="23" t="s">
        <v>610</v>
      </c>
      <c r="G12" s="25" t="s">
        <v>576</v>
      </c>
    </row>
    <row r="13" spans="1:7" s="1" customFormat="1" x14ac:dyDescent="0.25">
      <c r="A13" s="4">
        <v>7</v>
      </c>
      <c r="B13" s="22" t="s">
        <v>600</v>
      </c>
      <c r="C13" s="1" t="s">
        <v>113</v>
      </c>
      <c r="D13" s="1">
        <v>440</v>
      </c>
      <c r="E13" s="24" t="s">
        <v>585</v>
      </c>
      <c r="F13" s="23" t="s">
        <v>611</v>
      </c>
      <c r="G13" s="25" t="s">
        <v>586</v>
      </c>
    </row>
    <row r="14" spans="1:7" s="1" customFormat="1" x14ac:dyDescent="0.25">
      <c r="A14" s="4">
        <v>8</v>
      </c>
      <c r="B14" s="22" t="s">
        <v>601</v>
      </c>
      <c r="C14" s="1" t="s">
        <v>113</v>
      </c>
      <c r="D14" s="1">
        <v>440</v>
      </c>
      <c r="E14" s="24" t="s">
        <v>587</v>
      </c>
      <c r="F14" s="23" t="s">
        <v>612</v>
      </c>
      <c r="G14" s="25" t="s">
        <v>583</v>
      </c>
    </row>
    <row r="15" spans="1:7" s="1" customFormat="1" x14ac:dyDescent="0.25">
      <c r="A15" s="4">
        <v>9</v>
      </c>
      <c r="B15" s="22" t="s">
        <v>618</v>
      </c>
      <c r="C15" s="1" t="s">
        <v>113</v>
      </c>
      <c r="D15" s="1">
        <v>440</v>
      </c>
      <c r="E15" s="24" t="s">
        <v>588</v>
      </c>
      <c r="F15" s="23" t="s">
        <v>619</v>
      </c>
      <c r="G15" s="25" t="s">
        <v>576</v>
      </c>
    </row>
    <row r="16" spans="1:7" s="1" customFormat="1" ht="30" x14ac:dyDescent="0.25">
      <c r="A16" s="4">
        <v>10</v>
      </c>
      <c r="B16" s="22" t="s">
        <v>603</v>
      </c>
      <c r="C16" s="1" t="s">
        <v>113</v>
      </c>
      <c r="D16" s="1">
        <v>440</v>
      </c>
      <c r="E16" s="24" t="s">
        <v>589</v>
      </c>
      <c r="F16" s="23" t="s">
        <v>614</v>
      </c>
      <c r="G16" s="25" t="s">
        <v>590</v>
      </c>
    </row>
    <row r="17" spans="1:7" s="1" customFormat="1" x14ac:dyDescent="0.25">
      <c r="A17" s="4">
        <v>11</v>
      </c>
      <c r="B17" s="22" t="s">
        <v>617</v>
      </c>
      <c r="C17" s="1" t="s">
        <v>113</v>
      </c>
      <c r="D17" s="1">
        <v>440</v>
      </c>
      <c r="E17" s="24" t="s">
        <v>591</v>
      </c>
      <c r="F17" s="23" t="s">
        <v>615</v>
      </c>
      <c r="G17" s="25" t="s">
        <v>576</v>
      </c>
    </row>
    <row r="18" spans="1:7" s="1" customFormat="1" x14ac:dyDescent="0.25">
      <c r="A18" s="4">
        <v>12</v>
      </c>
      <c r="B18" s="22" t="s">
        <v>604</v>
      </c>
      <c r="C18" s="1" t="s">
        <v>113</v>
      </c>
      <c r="D18" s="1">
        <v>440</v>
      </c>
      <c r="E18" s="24" t="s">
        <v>592</v>
      </c>
      <c r="F18" s="23" t="s">
        <v>616</v>
      </c>
      <c r="G18" s="25" t="s">
        <v>576</v>
      </c>
    </row>
  </sheetData>
  <mergeCells count="1">
    <mergeCell ref="A1:G1"/>
  </mergeCells>
  <hyperlinks>
    <hyperlink ref="F7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6" r:id="rId9"/>
    <hyperlink ref="F17" r:id="rId10"/>
    <hyperlink ref="F18" r:id="rId11"/>
    <hyperlink ref="F15" r:id="rId12"/>
  </hyperlinks>
  <pageMargins left="0.7" right="0.7" top="0.75" bottom="0.75" header="0.3" footer="0.3"/>
  <pageSetup orientation="portrait" verticalDpi="0" r:id="rId13"/>
  <tableParts count="1">
    <tablePart r:id="rId1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90" zoomScaleNormal="90" workbookViewId="0">
      <selection activeCell="L15" sqref="L15"/>
    </sheetView>
  </sheetViews>
  <sheetFormatPr defaultRowHeight="15" x14ac:dyDescent="0.25"/>
  <cols>
    <col min="1" max="1" width="3.42578125" style="1" customWidth="1"/>
    <col min="2" max="2" width="3.7109375" style="32" customWidth="1"/>
    <col min="3" max="3" width="5.140625" style="1" customWidth="1"/>
    <col min="4" max="4" width="10.85546875" style="1" customWidth="1"/>
    <col min="5" max="5" width="15" style="1" customWidth="1"/>
    <col min="6" max="6" width="19" style="1" bestFit="1" customWidth="1"/>
    <col min="7" max="7" width="4.28515625" style="32" customWidth="1"/>
    <col min="8" max="8" width="7.140625" style="32" customWidth="1"/>
    <col min="9" max="9" width="6.140625" style="32" customWidth="1"/>
    <col min="10" max="10" width="26.140625" style="1" bestFit="1" customWidth="1"/>
    <col min="11" max="11" width="15.5703125" style="1" bestFit="1" customWidth="1"/>
  </cols>
  <sheetData>
    <row r="1" spans="1:11" x14ac:dyDescent="0.25">
      <c r="A1" s="56" t="s">
        <v>343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1" x14ac:dyDescent="0.25">
      <c r="A3" s="39" t="s">
        <v>0</v>
      </c>
      <c r="B3" s="31" t="s">
        <v>593</v>
      </c>
      <c r="C3" s="39" t="s">
        <v>112</v>
      </c>
      <c r="D3" s="39" t="s">
        <v>115</v>
      </c>
      <c r="E3" s="39" t="s">
        <v>114</v>
      </c>
      <c r="F3" s="39" t="s">
        <v>116</v>
      </c>
      <c r="G3" s="31" t="s">
        <v>691</v>
      </c>
      <c r="H3" s="31" t="s">
        <v>753</v>
      </c>
      <c r="I3" s="31" t="s">
        <v>760</v>
      </c>
      <c r="J3" s="39" t="s">
        <v>117</v>
      </c>
      <c r="K3" s="39" t="s">
        <v>118</v>
      </c>
    </row>
    <row r="4" spans="1:11" s="1" customFormat="1" x14ac:dyDescent="0.25">
      <c r="A4" s="39">
        <v>0</v>
      </c>
      <c r="B4" s="31" t="str">
        <f>Table13437911413[[#This Row],[first name]]&amp;Table13437911413[[#This Row],[lowercase]]</f>
        <v>3</v>
      </c>
      <c r="C4" s="39">
        <v>1</v>
      </c>
      <c r="D4" s="39">
        <v>2</v>
      </c>
      <c r="E4" s="39">
        <v>3</v>
      </c>
      <c r="F4" s="39">
        <v>4</v>
      </c>
      <c r="G4" s="31"/>
      <c r="H4" s="31" t="str">
        <f>LOWER(Table13437911413[[#This Row],[surename]])</f>
        <v>4</v>
      </c>
      <c r="I4" s="31">
        <f>Table13437911413[[#This Row],[username]]</f>
        <v>1</v>
      </c>
      <c r="J4" s="39">
        <v>5</v>
      </c>
      <c r="K4" s="39">
        <v>6</v>
      </c>
    </row>
    <row r="5" spans="1:11" s="1" customFormat="1" hidden="1" x14ac:dyDescent="0.25">
      <c r="A5" s="39"/>
      <c r="B5" s="31" t="str">
        <f>Table13437911413[[#This Row],[first name]]&amp;Table13437911413[[#This Row],[lowercase]]</f>
        <v/>
      </c>
      <c r="C5" s="3"/>
      <c r="D5" s="39"/>
      <c r="E5" s="39"/>
      <c r="F5" s="39"/>
      <c r="G5" s="31"/>
      <c r="H5" s="31" t="str">
        <f>LOWER(Table13437911413[[#This Row],[surename]])</f>
        <v/>
      </c>
      <c r="I5" s="31">
        <f>Table13437911413[[#This Row],[username]]</f>
        <v>0</v>
      </c>
      <c r="J5" s="39"/>
      <c r="K5" s="39"/>
    </row>
    <row r="6" spans="1:11" s="1" customFormat="1" hidden="1" x14ac:dyDescent="0.25">
      <c r="A6" s="39"/>
      <c r="B6" s="31" t="str">
        <f>Table13437911413[[#This Row],[first name]]&amp;Table13437911413[[#This Row],[lowercase]]</f>
        <v/>
      </c>
      <c r="C6" s="3"/>
      <c r="D6" s="39"/>
      <c r="E6" s="39"/>
      <c r="F6" s="39"/>
      <c r="G6" s="31"/>
      <c r="H6" s="31" t="str">
        <f>LOWER(Table13437911413[[#This Row],[surename]])</f>
        <v/>
      </c>
      <c r="I6" s="31">
        <f>Table13437911413[[#This Row],[username]]</f>
        <v>0</v>
      </c>
      <c r="J6" s="39"/>
      <c r="K6" s="39"/>
    </row>
    <row r="7" spans="1:11" s="1" customFormat="1" x14ac:dyDescent="0.25">
      <c r="A7" s="39"/>
      <c r="B7" s="31" t="str">
        <f>Table13437911413[[#This Row],[first name]]&amp;Table13437911413[[#This Row],[lowercase]]</f>
        <v/>
      </c>
      <c r="C7" s="3"/>
      <c r="D7" s="39"/>
      <c r="E7" s="39"/>
      <c r="F7" s="39"/>
      <c r="G7" s="29"/>
      <c r="H7" s="29" t="str">
        <f>LOWER(Table13437911413[[#This Row],[surename]])</f>
        <v/>
      </c>
      <c r="I7" s="29"/>
      <c r="J7" s="39"/>
      <c r="K7" s="39"/>
    </row>
    <row r="8" spans="1:11" s="1" customFormat="1" ht="15.75" x14ac:dyDescent="0.25">
      <c r="A8" s="28">
        <v>1</v>
      </c>
      <c r="B8" s="29" t="str">
        <f>Table13437911413[[#This Row],[first name]]&amp;Table13437911413[[#This Row],[lowercase]]</f>
        <v>1mugi rahayu</v>
      </c>
      <c r="C8" s="29" t="s">
        <v>974</v>
      </c>
      <c r="D8" s="1" t="s">
        <v>113</v>
      </c>
      <c r="E8" s="1">
        <v>1</v>
      </c>
      <c r="F8" s="44" t="s">
        <v>878</v>
      </c>
      <c r="G8" s="29" t="str">
        <f>LOWER(Table13437911413[[#This Row],[surename]])</f>
        <v>mugi rahayu</v>
      </c>
      <c r="H8" s="29" t="s">
        <v>969</v>
      </c>
      <c r="I8" s="29" t="str">
        <f>Table13437911413[[#This Row],[username]]&amp;"@gmail.com"</f>
        <v>1mugi@gmail.com</v>
      </c>
      <c r="J8" s="5" t="s">
        <v>979</v>
      </c>
      <c r="K8" s="1" t="s">
        <v>28</v>
      </c>
    </row>
    <row r="9" spans="1:11" s="1" customFormat="1" ht="15.75" x14ac:dyDescent="0.25">
      <c r="A9" s="28">
        <v>2</v>
      </c>
      <c r="B9" s="29" t="str">
        <f>Table13437911413[[#This Row],[first name]]&amp;Table13437911413[[#This Row],[lowercase]]</f>
        <v>1ety hardiyanti</v>
      </c>
      <c r="C9" s="29" t="s">
        <v>975</v>
      </c>
      <c r="D9" s="1" t="s">
        <v>113</v>
      </c>
      <c r="E9" s="1">
        <v>1</v>
      </c>
      <c r="F9" s="44" t="s">
        <v>879</v>
      </c>
      <c r="G9" s="29" t="str">
        <f>LOWER(Table13437911413[[#This Row],[surename]])</f>
        <v>ety hardiyanti</v>
      </c>
      <c r="H9" s="29" t="s">
        <v>970</v>
      </c>
      <c r="I9" s="29" t="str">
        <f>Table13437911413[[#This Row],[username]]&amp;"@gmail.com"</f>
        <v>1ety@gmail.com</v>
      </c>
      <c r="J9" s="6" t="s">
        <v>980</v>
      </c>
      <c r="K9" s="1" t="s">
        <v>2</v>
      </c>
    </row>
    <row r="10" spans="1:11" s="1" customFormat="1" ht="15.75" x14ac:dyDescent="0.25">
      <c r="A10" s="28">
        <v>3</v>
      </c>
      <c r="B10" s="29" t="str">
        <f>Table13437911413[[#This Row],[first name]]&amp;Table13437911413[[#This Row],[lowercase]]</f>
        <v>1wahyu wulandari</v>
      </c>
      <c r="C10" s="29" t="s">
        <v>976</v>
      </c>
      <c r="D10" s="1" t="s">
        <v>113</v>
      </c>
      <c r="E10" s="1">
        <v>1</v>
      </c>
      <c r="F10" s="44" t="s">
        <v>880</v>
      </c>
      <c r="G10" s="29" t="str">
        <f>LOWER(Table13437911413[[#This Row],[surename]])</f>
        <v>wahyu wulandari</v>
      </c>
      <c r="H10" s="29" t="s">
        <v>971</v>
      </c>
      <c r="I10" s="29" t="str">
        <f>Table13437911413[[#This Row],[username]]&amp;"@gmail.com"</f>
        <v>1wahyu@gmail.com</v>
      </c>
      <c r="J10" s="6" t="s">
        <v>981</v>
      </c>
      <c r="K10" s="1" t="s">
        <v>2</v>
      </c>
    </row>
    <row r="11" spans="1:11" s="1" customFormat="1" ht="15.75" x14ac:dyDescent="0.25">
      <c r="A11" s="28">
        <v>4</v>
      </c>
      <c r="B11" s="29" t="str">
        <f>Table13437911413[[#This Row],[first name]]&amp;Table13437911413[[#This Row],[lowercase]]</f>
        <v>1reza wahyuningtyas</v>
      </c>
      <c r="C11" s="29" t="s">
        <v>977</v>
      </c>
      <c r="D11" s="1" t="s">
        <v>113</v>
      </c>
      <c r="E11" s="1">
        <v>1</v>
      </c>
      <c r="F11" s="44" t="s">
        <v>881</v>
      </c>
      <c r="G11" s="29" t="str">
        <f>LOWER(Table13437911413[[#This Row],[surename]])</f>
        <v>reza wahyuningtyas</v>
      </c>
      <c r="H11" s="29" t="s">
        <v>972</v>
      </c>
      <c r="I11" s="29" t="str">
        <f>Table13437911413[[#This Row],[username]]&amp;"@gmail.com"</f>
        <v>1reza@gmail.com</v>
      </c>
      <c r="J11" s="7" t="s">
        <v>982</v>
      </c>
      <c r="K11" s="1" t="s">
        <v>2</v>
      </c>
    </row>
    <row r="12" spans="1:11" s="1" customFormat="1" ht="15.75" x14ac:dyDescent="0.25">
      <c r="A12" s="28">
        <v>5</v>
      </c>
      <c r="B12" s="29" t="str">
        <f>Table13437911413[[#This Row],[first name]]&amp;Table13437911413[[#This Row],[lowercase]]</f>
        <v>1fitria fatimah</v>
      </c>
      <c r="C12" s="29" t="s">
        <v>978</v>
      </c>
      <c r="D12" s="1" t="s">
        <v>113</v>
      </c>
      <c r="E12" s="1">
        <v>1</v>
      </c>
      <c r="F12" s="44" t="s">
        <v>882</v>
      </c>
      <c r="G12" s="29" t="str">
        <f>LOWER(Table13437911413[[#This Row],[surename]])</f>
        <v>fitria fatimah</v>
      </c>
      <c r="H12" s="29" t="s">
        <v>973</v>
      </c>
      <c r="I12" s="29" t="str">
        <f>Table13437911413[[#This Row],[username]]&amp;"@gmail.com"</f>
        <v>1fitria@gmail.com</v>
      </c>
      <c r="J12" s="6" t="s">
        <v>983</v>
      </c>
      <c r="K12" s="1" t="s">
        <v>2</v>
      </c>
    </row>
  </sheetData>
  <mergeCells count="1">
    <mergeCell ref="A1:K1"/>
  </mergeCells>
  <hyperlinks>
    <hyperlink ref="J10" r:id="rId1" display="Adinda@gmail.com"/>
    <hyperlink ref="J9" r:id="rId2" display="adiella@gmail.com"/>
    <hyperlink ref="J12" r:id="rId3" display="Agita@gmail.com"/>
  </hyperlinks>
  <pageMargins left="0.7" right="0.7" top="0.75" bottom="0.75" header="0.3" footer="0.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90" zoomScaleNormal="90" workbookViewId="0">
      <selection activeCell="B8" sqref="B8"/>
    </sheetView>
  </sheetViews>
  <sheetFormatPr defaultRowHeight="15" x14ac:dyDescent="0.25"/>
  <cols>
    <col min="1" max="1" width="3.42578125" style="1" customWidth="1"/>
    <col min="2" max="2" width="14.85546875" style="1" bestFit="1" customWidth="1"/>
    <col min="3" max="3" width="10.42578125" style="1" customWidth="1"/>
    <col min="4" max="4" width="5.5703125" style="1" customWidth="1"/>
    <col min="5" max="5" width="24.85546875" style="1" bestFit="1" customWidth="1"/>
    <col min="6" max="6" width="26.140625" style="1" bestFit="1" customWidth="1"/>
    <col min="7" max="7" width="69.5703125" style="1" bestFit="1" customWidth="1"/>
    <col min="8" max="8" width="9.140625" customWidth="1"/>
  </cols>
  <sheetData>
    <row r="1" spans="1:9" x14ac:dyDescent="0.25">
      <c r="A1" s="56" t="s">
        <v>1119</v>
      </c>
      <c r="B1" s="56"/>
      <c r="C1" s="56"/>
      <c r="D1" s="56"/>
      <c r="E1" s="56"/>
      <c r="F1" s="56"/>
      <c r="G1" s="56"/>
    </row>
    <row r="3" spans="1:9" x14ac:dyDescent="0.25">
      <c r="A3" s="45" t="s">
        <v>0</v>
      </c>
      <c r="B3" s="45" t="s">
        <v>112</v>
      </c>
      <c r="C3" s="45" t="s">
        <v>115</v>
      </c>
      <c r="D3" s="45" t="s">
        <v>114</v>
      </c>
      <c r="E3" s="45" t="s">
        <v>116</v>
      </c>
      <c r="F3" s="45" t="s">
        <v>117</v>
      </c>
      <c r="G3" s="45" t="s">
        <v>118</v>
      </c>
    </row>
    <row r="4" spans="1:9" s="1" customFormat="1" x14ac:dyDescent="0.25">
      <c r="A4" s="45"/>
      <c r="B4" s="45"/>
      <c r="C4" s="45"/>
      <c r="D4" s="45"/>
      <c r="E4" s="45"/>
      <c r="F4" s="45"/>
      <c r="G4" s="45" t="s">
        <v>1120</v>
      </c>
      <c r="I4" s="1" t="str">
        <f>D7&amp;","&amp;E7&amp;","</f>
        <v>1,2,</v>
      </c>
    </row>
    <row r="5" spans="1:9" s="1" customFormat="1" hidden="1" x14ac:dyDescent="0.25">
      <c r="A5" s="45"/>
      <c r="B5" s="3"/>
      <c r="C5" s="45"/>
      <c r="D5" s="45"/>
      <c r="E5" s="45"/>
      <c r="F5" s="45"/>
      <c r="G5" s="45"/>
    </row>
    <row r="6" spans="1:9" s="1" customFormat="1" hidden="1" x14ac:dyDescent="0.25">
      <c r="A6" s="45"/>
      <c r="B6" s="3"/>
      <c r="C6" s="45"/>
      <c r="D6" s="45"/>
      <c r="E6" s="45"/>
      <c r="F6" s="45"/>
      <c r="G6" s="45"/>
    </row>
    <row r="7" spans="1:9" s="1" customFormat="1" x14ac:dyDescent="0.25">
      <c r="A7" s="45"/>
      <c r="B7" s="3">
        <v>4</v>
      </c>
      <c r="C7" s="45">
        <v>3</v>
      </c>
      <c r="D7" s="45">
        <v>1</v>
      </c>
      <c r="E7" s="45">
        <v>2</v>
      </c>
      <c r="F7" s="45">
        <v>5</v>
      </c>
      <c r="G7" s="22" t="str">
        <f>Table13437911416[[#This Row],[city]]</f>
        <v>1,2,3,4,5</v>
      </c>
    </row>
    <row r="8" spans="1:9" s="1" customFormat="1" x14ac:dyDescent="0.25">
      <c r="A8" s="28">
        <v>1</v>
      </c>
      <c r="B8" s="30" t="s">
        <v>1085</v>
      </c>
      <c r="C8" s="1" t="s">
        <v>113</v>
      </c>
      <c r="D8" s="1">
        <v>648</v>
      </c>
      <c r="E8" s="48" t="s">
        <v>1068</v>
      </c>
      <c r="F8" s="5" t="s">
        <v>1102</v>
      </c>
      <c r="G8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648,Suryani,changeme,648suryani,648suryani@gmail.com</v>
      </c>
      <c r="H8" s="1" t="s">
        <v>1121</v>
      </c>
    </row>
    <row r="9" spans="1:9" s="1" customFormat="1" x14ac:dyDescent="0.25">
      <c r="A9" s="28">
        <v>2</v>
      </c>
      <c r="B9" s="30" t="s">
        <v>1086</v>
      </c>
      <c r="C9" s="1" t="s">
        <v>113</v>
      </c>
      <c r="D9" s="1">
        <v>648</v>
      </c>
      <c r="E9" s="48" t="s">
        <v>1069</v>
      </c>
      <c r="F9" s="6" t="s">
        <v>1103</v>
      </c>
      <c r="G9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648,Dinan Fadiati,changeme,648dinan,648dinan@gmail.com</v>
      </c>
      <c r="H9" s="1" t="s">
        <v>1122</v>
      </c>
    </row>
    <row r="10" spans="1:9" s="1" customFormat="1" x14ac:dyDescent="0.25">
      <c r="A10" s="28">
        <v>3</v>
      </c>
      <c r="B10" s="30" t="s">
        <v>1087</v>
      </c>
      <c r="C10" s="1" t="s">
        <v>113</v>
      </c>
      <c r="D10" s="1">
        <v>648</v>
      </c>
      <c r="E10" s="48" t="s">
        <v>1070</v>
      </c>
      <c r="F10" s="6" t="s">
        <v>1104</v>
      </c>
      <c r="G10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648,M.Deka Andriansyah,changeme,648m.deka,648m.deka@gmail.com</v>
      </c>
      <c r="H10" s="1" t="s">
        <v>1123</v>
      </c>
    </row>
    <row r="11" spans="1:9" s="1" customFormat="1" x14ac:dyDescent="0.25">
      <c r="A11" s="28">
        <v>4</v>
      </c>
      <c r="B11" s="30" t="s">
        <v>1088</v>
      </c>
      <c r="C11" s="1" t="s">
        <v>113</v>
      </c>
      <c r="D11" s="1">
        <v>648</v>
      </c>
      <c r="E11" s="48" t="s">
        <v>1071</v>
      </c>
      <c r="F11" s="7" t="s">
        <v>1105</v>
      </c>
      <c r="G11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648,Rahmad Suhendra,changeme,648rahmad,648rahmad@gmail.com</v>
      </c>
      <c r="H11" s="1" t="s">
        <v>1124</v>
      </c>
    </row>
    <row r="12" spans="1:9" s="1" customFormat="1" x14ac:dyDescent="0.25">
      <c r="A12" s="28">
        <v>5</v>
      </c>
      <c r="B12" s="30" t="s">
        <v>1089</v>
      </c>
      <c r="C12" s="1" t="s">
        <v>113</v>
      </c>
      <c r="D12" s="1">
        <v>648</v>
      </c>
      <c r="E12" s="48" t="s">
        <v>1072</v>
      </c>
      <c r="F12" s="6" t="s">
        <v>1106</v>
      </c>
      <c r="G12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648,Novita Anandika,changeme,648novita,648novita@gmail.com</v>
      </c>
      <c r="H12" s="1" t="s">
        <v>1125</v>
      </c>
    </row>
    <row r="13" spans="1:9" s="1" customFormat="1" x14ac:dyDescent="0.25">
      <c r="A13" s="28">
        <v>6</v>
      </c>
      <c r="B13" s="30" t="s">
        <v>1090</v>
      </c>
      <c r="C13" s="1" t="s">
        <v>113</v>
      </c>
      <c r="D13" s="1">
        <v>648</v>
      </c>
      <c r="E13" s="49" t="s">
        <v>1073</v>
      </c>
      <c r="F13" s="6" t="s">
        <v>1107</v>
      </c>
      <c r="G13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648,Asep Susanto,changeme,648asep,648asep@gmail.com</v>
      </c>
      <c r="H13" s="1" t="s">
        <v>1126</v>
      </c>
    </row>
    <row r="14" spans="1:9" s="1" customFormat="1" x14ac:dyDescent="0.25">
      <c r="A14" s="28">
        <v>7</v>
      </c>
      <c r="B14" s="30" t="s">
        <v>1091</v>
      </c>
      <c r="C14" s="1" t="s">
        <v>113</v>
      </c>
      <c r="D14" s="1">
        <v>648</v>
      </c>
      <c r="E14" s="50" t="s">
        <v>1074</v>
      </c>
      <c r="F14" s="6" t="s">
        <v>1108</v>
      </c>
      <c r="G14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648,Diah Ayu Fitriana,changeme,648diah,648diah@gmail.com</v>
      </c>
      <c r="H14" s="1" t="s">
        <v>1127</v>
      </c>
    </row>
    <row r="15" spans="1:9" s="1" customFormat="1" x14ac:dyDescent="0.25">
      <c r="A15" s="28">
        <v>8</v>
      </c>
      <c r="B15" s="30" t="s">
        <v>1092</v>
      </c>
      <c r="C15" s="1" t="s">
        <v>113</v>
      </c>
      <c r="D15" s="1">
        <v>648</v>
      </c>
      <c r="E15" s="50" t="s">
        <v>1075</v>
      </c>
      <c r="F15" s="6" t="s">
        <v>1109</v>
      </c>
      <c r="G15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648,Ludfi Novia Sari,changeme,648ludfi,648ludfi@gmail.com</v>
      </c>
      <c r="H15" s="1" t="s">
        <v>1128</v>
      </c>
    </row>
    <row r="16" spans="1:9" s="1" customFormat="1" x14ac:dyDescent="0.25">
      <c r="A16" s="28">
        <v>9</v>
      </c>
      <c r="B16" s="30" t="s">
        <v>1093</v>
      </c>
      <c r="C16" s="1" t="s">
        <v>113</v>
      </c>
      <c r="D16" s="1">
        <v>648</v>
      </c>
      <c r="E16" s="50" t="s">
        <v>1076</v>
      </c>
      <c r="F16" s="6" t="s">
        <v>1110</v>
      </c>
      <c r="G16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648,Asifa Anwar Solihah,changeme,648asifa,648asifa@gmail.com</v>
      </c>
      <c r="H16" s="1" t="s">
        <v>1129</v>
      </c>
    </row>
    <row r="17" spans="1:8" s="1" customFormat="1" x14ac:dyDescent="0.25">
      <c r="A17" s="28">
        <v>10</v>
      </c>
      <c r="B17" s="30" t="s">
        <v>1094</v>
      </c>
      <c r="C17" s="1" t="s">
        <v>113</v>
      </c>
      <c r="D17" s="1">
        <v>648</v>
      </c>
      <c r="E17" s="50" t="s">
        <v>1077</v>
      </c>
      <c r="F17" s="6" t="s">
        <v>1111</v>
      </c>
      <c r="G17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648,Andy Putra Hermawan,changeme,648andy,648andy@gmail.com</v>
      </c>
      <c r="H17" s="1" t="s">
        <v>1130</v>
      </c>
    </row>
    <row r="18" spans="1:8" s="1" customFormat="1" x14ac:dyDescent="0.25">
      <c r="A18" s="28">
        <v>11</v>
      </c>
      <c r="B18" s="30" t="s">
        <v>1095</v>
      </c>
      <c r="C18" s="1" t="s">
        <v>113</v>
      </c>
      <c r="D18" s="1">
        <v>648</v>
      </c>
      <c r="E18" s="50" t="s">
        <v>1078</v>
      </c>
      <c r="F18" s="6" t="s">
        <v>1112</v>
      </c>
      <c r="G18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648,Hasna Atin Nafisah,changeme,648hasna,648hasna@gmail.com</v>
      </c>
      <c r="H18" s="1" t="s">
        <v>1131</v>
      </c>
    </row>
    <row r="19" spans="1:8" s="1" customFormat="1" x14ac:dyDescent="0.25">
      <c r="A19" s="28">
        <v>12</v>
      </c>
      <c r="B19" s="30" t="s">
        <v>1096</v>
      </c>
      <c r="C19" s="1" t="s">
        <v>113</v>
      </c>
      <c r="D19" s="1">
        <v>648</v>
      </c>
      <c r="E19" s="50" t="s">
        <v>1079</v>
      </c>
      <c r="F19" s="6" t="s">
        <v>1113</v>
      </c>
      <c r="G19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648,Hening Rofika Damayanti,changeme,648hening,648hening@gmail.com</v>
      </c>
      <c r="H19" s="1" t="s">
        <v>1132</v>
      </c>
    </row>
    <row r="20" spans="1:8" s="1" customFormat="1" x14ac:dyDescent="0.25">
      <c r="A20" s="28">
        <v>13</v>
      </c>
      <c r="B20" s="30" t="s">
        <v>1097</v>
      </c>
      <c r="C20" s="1" t="s">
        <v>113</v>
      </c>
      <c r="D20" s="1">
        <v>648</v>
      </c>
      <c r="E20" s="51" t="s">
        <v>1080</v>
      </c>
      <c r="F20" s="6" t="s">
        <v>1114</v>
      </c>
      <c r="G20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648,Ophelia Margret QMG M,changeme,648ophelia,648ophelia@gmail.com</v>
      </c>
      <c r="H20" s="1" t="s">
        <v>1133</v>
      </c>
    </row>
    <row r="21" spans="1:8" s="1" customFormat="1" x14ac:dyDescent="0.25">
      <c r="A21" s="28">
        <v>14</v>
      </c>
      <c r="B21" s="30" t="s">
        <v>1098</v>
      </c>
      <c r="C21" s="1" t="s">
        <v>113</v>
      </c>
      <c r="D21" s="1">
        <v>648</v>
      </c>
      <c r="E21" s="51" t="s">
        <v>1081</v>
      </c>
      <c r="F21" s="6" t="s">
        <v>1115</v>
      </c>
      <c r="G21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648,Kurnia Isa,changeme,648kurnia,648kurnia@gmail.com</v>
      </c>
      <c r="H21" s="1" t="s">
        <v>1134</v>
      </c>
    </row>
    <row r="22" spans="1:8" s="1" customFormat="1" x14ac:dyDescent="0.25">
      <c r="A22" s="28">
        <v>15</v>
      </c>
      <c r="B22" s="30" t="s">
        <v>1099</v>
      </c>
      <c r="C22" s="1" t="s">
        <v>113</v>
      </c>
      <c r="D22" s="1">
        <v>648</v>
      </c>
      <c r="E22" s="51" t="s">
        <v>1082</v>
      </c>
      <c r="F22" s="6" t="s">
        <v>1116</v>
      </c>
      <c r="G22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648,Alfi Mashuril,changeme,648alfi,648alfi@gmail.com</v>
      </c>
      <c r="H22" s="1" t="s">
        <v>1135</v>
      </c>
    </row>
    <row r="23" spans="1:8" s="1" customFormat="1" x14ac:dyDescent="0.25">
      <c r="A23" s="28">
        <v>16</v>
      </c>
      <c r="B23" s="30" t="s">
        <v>1100</v>
      </c>
      <c r="C23" s="1" t="s">
        <v>113</v>
      </c>
      <c r="D23" s="1">
        <v>648</v>
      </c>
      <c r="E23" s="51" t="s">
        <v>1083</v>
      </c>
      <c r="F23" s="6" t="s">
        <v>1117</v>
      </c>
      <c r="G23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648,Wahyu Nugroho Joko W,changeme,648wahyu,648wahyu@gmail.com</v>
      </c>
      <c r="H23" s="1" t="s">
        <v>1136</v>
      </c>
    </row>
    <row r="24" spans="1:8" s="1" customFormat="1" x14ac:dyDescent="0.25">
      <c r="A24" s="28">
        <v>17</v>
      </c>
      <c r="B24" s="30" t="s">
        <v>1101</v>
      </c>
      <c r="C24" s="1" t="s">
        <v>113</v>
      </c>
      <c r="D24" s="1">
        <v>648</v>
      </c>
      <c r="E24" s="51" t="s">
        <v>1084</v>
      </c>
      <c r="F24" s="6" t="s">
        <v>1118</v>
      </c>
      <c r="G24" s="22" t="str">
        <f>Table13437911415[[#This Row],[first name]]&amp;","&amp;Table13437911415[[#This Row],[surename]]&amp;","&amp;Table13437911415[[#This Row],[newpassword]]&amp;","&amp;Table13437911415[[#This Row],[username]]&amp;","&amp;Table13437911415[[#This Row],[email adress]]</f>
        <v>648,Laila Novi Kusuma Wati,changeme,648laila,648laila@gmail.com</v>
      </c>
      <c r="H24" s="1" t="s">
        <v>1137</v>
      </c>
    </row>
  </sheetData>
  <mergeCells count="1">
    <mergeCell ref="A1:G1"/>
  </mergeCells>
  <hyperlinks>
    <hyperlink ref="F10" r:id="rId1" display="Adinda@gmail.com"/>
    <hyperlink ref="F9" r:id="rId2" display="adiella@gmail.com"/>
    <hyperlink ref="F12" r:id="rId3" display="Agita@gmail.com"/>
    <hyperlink ref="F13" r:id="rId4" display="alfi.@gmail.com"/>
    <hyperlink ref="F14" r:id="rId5" display="alfina@gmail.com"/>
    <hyperlink ref="F15" r:id="rId6" display="alvira@gmail.com"/>
    <hyperlink ref="F16" r:id="rId7" display="aniza@gmail.com"/>
    <hyperlink ref="F17" r:id="rId8" display="annisa@gmail.com"/>
    <hyperlink ref="F18" r:id="rId9" display="annisam@gmail.com"/>
    <hyperlink ref="F19" r:id="rId10" display="arifatul@gmail.com"/>
    <hyperlink ref="F20" r:id="rId11" display="ashava@gmail.com"/>
    <hyperlink ref="F21" r:id="rId12" display="ayuk@gmail.com"/>
    <hyperlink ref="F22" r:id="rId13" display="denisia@gmail.com"/>
    <hyperlink ref="F23" r:id="rId14" display="desta@gmail.com"/>
    <hyperlink ref="F24" r:id="rId15" display="dwi.hastuti@gmail.com"/>
  </hyperlinks>
  <pageMargins left="0.7" right="0.7" top="0.75" bottom="0.75" header="0.3" footer="0.3"/>
  <tableParts count="1">
    <tablePart r:id="rId1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B1" zoomScale="80" zoomScaleNormal="80" workbookViewId="0">
      <selection activeCell="K8" sqref="K8"/>
    </sheetView>
  </sheetViews>
  <sheetFormatPr defaultRowHeight="15" x14ac:dyDescent="0.25"/>
  <cols>
    <col min="1" max="1" width="3.42578125" style="1" hidden="1" customWidth="1"/>
    <col min="2" max="2" width="14.85546875" style="1" bestFit="1" customWidth="1"/>
    <col min="3" max="3" width="10.42578125" style="1" customWidth="1"/>
    <col min="4" max="4" width="5.5703125" style="1" customWidth="1"/>
    <col min="5" max="5" width="26.5703125" style="1" customWidth="1"/>
    <col min="6" max="7" width="3.85546875" style="32" hidden="1" customWidth="1"/>
    <col min="8" max="8" width="3.7109375" style="32" hidden="1" customWidth="1"/>
    <col min="9" max="9" width="23.42578125" style="1" bestFit="1" customWidth="1"/>
    <col min="10" max="10" width="73.42578125" style="22" customWidth="1"/>
    <col min="11" max="11" width="73.42578125" style="55" bestFit="1" customWidth="1"/>
  </cols>
  <sheetData>
    <row r="1" spans="1:11" x14ac:dyDescent="0.25">
      <c r="A1" s="56" t="s">
        <v>343</v>
      </c>
      <c r="B1" s="56"/>
      <c r="C1" s="56"/>
      <c r="D1" s="56"/>
      <c r="E1" s="56"/>
      <c r="F1" s="56"/>
      <c r="G1" s="56"/>
      <c r="H1" s="56"/>
      <c r="I1" s="56"/>
      <c r="J1" s="57"/>
    </row>
    <row r="3" spans="1:11" x14ac:dyDescent="0.25">
      <c r="A3" s="45" t="s">
        <v>0</v>
      </c>
      <c r="B3" s="45" t="s">
        <v>112</v>
      </c>
      <c r="C3" s="45" t="s">
        <v>115</v>
      </c>
      <c r="D3" s="45" t="s">
        <v>114</v>
      </c>
      <c r="E3" s="45" t="s">
        <v>116</v>
      </c>
      <c r="F3" s="31" t="s">
        <v>691</v>
      </c>
      <c r="G3" s="31" t="s">
        <v>753</v>
      </c>
      <c r="H3" s="31" t="s">
        <v>760</v>
      </c>
      <c r="I3" s="45" t="s">
        <v>117</v>
      </c>
      <c r="J3" s="22" t="s">
        <v>118</v>
      </c>
      <c r="K3" s="55" t="s">
        <v>593</v>
      </c>
    </row>
    <row r="4" spans="1:11" s="1" customFormat="1" x14ac:dyDescent="0.25">
      <c r="A4" s="45">
        <v>0</v>
      </c>
      <c r="B4" s="45">
        <v>1</v>
      </c>
      <c r="C4" s="45">
        <v>2</v>
      </c>
      <c r="D4" s="45">
        <v>3</v>
      </c>
      <c r="E4" s="45">
        <v>4</v>
      </c>
      <c r="F4" s="31"/>
      <c r="G4" s="31" t="str">
        <f>LOWER(Table13437911416[[#This Row],[surename]])</f>
        <v>4</v>
      </c>
      <c r="H4" s="31">
        <f>Table13437911416[[#This Row],[username]]</f>
        <v>1</v>
      </c>
      <c r="I4" s="45">
        <v>5</v>
      </c>
      <c r="J4" s="22">
        <v>6</v>
      </c>
      <c r="K4" s="3"/>
    </row>
    <row r="5" spans="1:11" s="1" customFormat="1" hidden="1" x14ac:dyDescent="0.25">
      <c r="A5" s="45"/>
      <c r="B5" s="3"/>
      <c r="C5" s="45"/>
      <c r="D5" s="45"/>
      <c r="E5" s="45"/>
      <c r="F5" s="31"/>
      <c r="G5" s="31" t="str">
        <f>LOWER(Table13437911416[[#This Row],[surename]])</f>
        <v/>
      </c>
      <c r="H5" s="31">
        <f>Table13437911416[[#This Row],[username]]</f>
        <v>0</v>
      </c>
      <c r="I5" s="45"/>
      <c r="J5" s="45"/>
      <c r="K5" s="3"/>
    </row>
    <row r="6" spans="1:11" s="1" customFormat="1" hidden="1" x14ac:dyDescent="0.25">
      <c r="A6" s="45"/>
      <c r="B6" s="3"/>
      <c r="C6" s="45"/>
      <c r="D6" s="45"/>
      <c r="E6" s="45"/>
      <c r="F6" s="31"/>
      <c r="G6" s="31" t="str">
        <f>LOWER(Table13437911416[[#This Row],[surename]])</f>
        <v/>
      </c>
      <c r="H6" s="31">
        <f>Table13437911416[[#This Row],[username]]</f>
        <v>0</v>
      </c>
      <c r="I6" s="45"/>
      <c r="J6" s="45"/>
      <c r="K6" s="3"/>
    </row>
    <row r="7" spans="1:11" s="1" customFormat="1" x14ac:dyDescent="0.25">
      <c r="A7" s="45"/>
      <c r="B7" s="3">
        <v>4</v>
      </c>
      <c r="C7" s="45">
        <v>3</v>
      </c>
      <c r="D7" s="45">
        <v>1</v>
      </c>
      <c r="E7" s="45">
        <v>2</v>
      </c>
      <c r="F7" s="29"/>
      <c r="G7" s="29" t="str">
        <f>LOWER(Table13437911416[[#This Row],[surename]])</f>
        <v>2</v>
      </c>
      <c r="H7" s="29"/>
      <c r="I7" s="45">
        <v>5</v>
      </c>
      <c r="J7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1,2,3,4,5</v>
      </c>
      <c r="K7" s="3"/>
    </row>
    <row r="8" spans="1:11" s="1" customFormat="1" x14ac:dyDescent="0.25">
      <c r="A8" s="28">
        <v>1</v>
      </c>
      <c r="B8" s="30" t="s">
        <v>1178</v>
      </c>
      <c r="C8" s="1" t="s">
        <v>113</v>
      </c>
      <c r="D8" s="1">
        <v>646</v>
      </c>
      <c r="E8" s="46" t="s">
        <v>1029</v>
      </c>
      <c r="F8" s="29" t="str">
        <f>LOWER(Table13437911416[[#This Row],[surename]])</f>
        <v>umi nur azizah</v>
      </c>
      <c r="G8" s="29" t="s">
        <v>1138</v>
      </c>
      <c r="H8" s="29" t="str">
        <f>Table13437911416[[#This Row],[username]]&amp;"@gmail.com"</f>
        <v>646umi@gmail.com</v>
      </c>
      <c r="I8" s="5" t="s">
        <v>1216</v>
      </c>
      <c r="J8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646,Umi Nur Azizah,changeme,646umi,646umi@gmail.com</v>
      </c>
      <c r="K8" s="3" t="s">
        <v>1255</v>
      </c>
    </row>
    <row r="9" spans="1:11" s="1" customFormat="1" x14ac:dyDescent="0.25">
      <c r="A9" s="28">
        <v>2</v>
      </c>
      <c r="B9" s="30" t="s">
        <v>1179</v>
      </c>
      <c r="C9" s="1" t="s">
        <v>113</v>
      </c>
      <c r="D9" s="1">
        <v>646</v>
      </c>
      <c r="E9" s="46" t="s">
        <v>1030</v>
      </c>
      <c r="F9" s="29" t="str">
        <f>LOWER(Table13437911416[[#This Row],[surename]])</f>
        <v>atsilah farah husna</v>
      </c>
      <c r="G9" s="29" t="s">
        <v>1139</v>
      </c>
      <c r="H9" s="29" t="str">
        <f>Table13437911416[[#This Row],[username]]&amp;"@gmail.com"</f>
        <v>646atsilah@gmail.com</v>
      </c>
      <c r="I9" s="6" t="s">
        <v>1217</v>
      </c>
      <c r="J9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646,Atsilah Farah Husna,changeme,646atsilah,646atsilah@gmail.com</v>
      </c>
      <c r="K9" s="3" t="s">
        <v>1256</v>
      </c>
    </row>
    <row r="10" spans="1:11" s="1" customFormat="1" x14ac:dyDescent="0.25">
      <c r="A10" s="28">
        <v>3</v>
      </c>
      <c r="B10" s="30" t="s">
        <v>1180</v>
      </c>
      <c r="C10" s="1" t="s">
        <v>113</v>
      </c>
      <c r="D10" s="1">
        <v>646</v>
      </c>
      <c r="E10" s="46" t="s">
        <v>1031</v>
      </c>
      <c r="F10" s="29" t="str">
        <f>LOWER(Table13437911416[[#This Row],[surename]])</f>
        <v>lutfiana er revia</v>
      </c>
      <c r="G10" s="29" t="s">
        <v>1140</v>
      </c>
      <c r="H10" s="29" t="str">
        <f>Table13437911416[[#This Row],[username]]&amp;"@gmail.com"</f>
        <v>646lutfiana@gmail.com</v>
      </c>
      <c r="I10" s="6" t="s">
        <v>1218</v>
      </c>
      <c r="J10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646,Lutfiana Er Revia,changeme,646lutfiana,646lutfiana@gmail.com</v>
      </c>
      <c r="K10" s="3" t="s">
        <v>1257</v>
      </c>
    </row>
    <row r="11" spans="1:11" s="1" customFormat="1" x14ac:dyDescent="0.25">
      <c r="A11" s="28">
        <v>4</v>
      </c>
      <c r="B11" s="30" t="s">
        <v>1181</v>
      </c>
      <c r="C11" s="1" t="s">
        <v>113</v>
      </c>
      <c r="D11" s="1">
        <v>646</v>
      </c>
      <c r="E11" s="46" t="s">
        <v>1032</v>
      </c>
      <c r="F11" s="29" t="str">
        <f>LOWER(Table13437911416[[#This Row],[surename]])</f>
        <v>arien magdalena laisina</v>
      </c>
      <c r="G11" s="29" t="s">
        <v>1141</v>
      </c>
      <c r="H11" s="29" t="str">
        <f>Table13437911416[[#This Row],[username]]&amp;"@gmail.com"</f>
        <v>646arien@gmail.com</v>
      </c>
      <c r="I11" s="7" t="s">
        <v>1219</v>
      </c>
      <c r="J11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646,Arien Magdalena Laisina,changeme,646arien,646arien@gmail.com</v>
      </c>
      <c r="K11" s="3" t="s">
        <v>1258</v>
      </c>
    </row>
    <row r="12" spans="1:11" s="1" customFormat="1" x14ac:dyDescent="0.25">
      <c r="A12" s="28">
        <v>5</v>
      </c>
      <c r="B12" s="30" t="s">
        <v>1182</v>
      </c>
      <c r="C12" s="1" t="s">
        <v>113</v>
      </c>
      <c r="D12" s="1">
        <v>646</v>
      </c>
      <c r="E12" s="47" t="s">
        <v>1033</v>
      </c>
      <c r="F12" s="29" t="str">
        <f>LOWER(Table13437911416[[#This Row],[surename]])</f>
        <v>marta kusumaningtyas .p</v>
      </c>
      <c r="G12" s="29" t="s">
        <v>1142</v>
      </c>
      <c r="H12" s="29" t="str">
        <f>Table13437911416[[#This Row],[username]]&amp;"@gmail.com"</f>
        <v>646marta@gmail.com</v>
      </c>
      <c r="I12" s="6" t="s">
        <v>1220</v>
      </c>
      <c r="J12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646,Marta Kusumaningtyas .P,changeme,646marta,646marta@gmail.com</v>
      </c>
      <c r="K12" s="3" t="s">
        <v>1259</v>
      </c>
    </row>
    <row r="13" spans="1:11" s="1" customFormat="1" x14ac:dyDescent="0.25">
      <c r="A13" s="28">
        <v>6</v>
      </c>
      <c r="B13" s="30" t="s">
        <v>1183</v>
      </c>
      <c r="C13" s="1" t="s">
        <v>113</v>
      </c>
      <c r="D13" s="1">
        <v>646</v>
      </c>
      <c r="E13" s="46" t="s">
        <v>1034</v>
      </c>
      <c r="F13" s="29" t="str">
        <f>LOWER(Table13437911416[[#This Row],[surename]])</f>
        <v>laili kurnia</v>
      </c>
      <c r="G13" s="29" t="s">
        <v>1143</v>
      </c>
      <c r="H13" s="29" t="str">
        <f>Table13437911416[[#This Row],[username]]&amp;"@gmail.com"</f>
        <v>646laili@gmail.com</v>
      </c>
      <c r="I13" s="6" t="s">
        <v>1221</v>
      </c>
      <c r="J13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646,Laili Kurnia,changeme,646laili,646laili@gmail.com</v>
      </c>
      <c r="K13" s="3" t="s">
        <v>1260</v>
      </c>
    </row>
    <row r="14" spans="1:11" s="1" customFormat="1" x14ac:dyDescent="0.25">
      <c r="A14" s="28">
        <v>7</v>
      </c>
      <c r="B14" s="30" t="s">
        <v>1184</v>
      </c>
      <c r="C14" s="1" t="s">
        <v>113</v>
      </c>
      <c r="D14" s="1">
        <v>646</v>
      </c>
      <c r="E14" s="46" t="s">
        <v>1035</v>
      </c>
      <c r="F14" s="29" t="str">
        <f>LOWER(Table13437911416[[#This Row],[surename]])</f>
        <v>airin kartika dewi</v>
      </c>
      <c r="G14" s="29" t="s">
        <v>1144</v>
      </c>
      <c r="H14" s="29" t="str">
        <f>Table13437911416[[#This Row],[username]]&amp;"@gmail.com"</f>
        <v>646airin@gmail.com</v>
      </c>
      <c r="I14" s="6" t="s">
        <v>1222</v>
      </c>
      <c r="J14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646,Airin Kartika Dewi,changeme,646airin,646airin@gmail.com</v>
      </c>
      <c r="K14" s="3" t="s">
        <v>1261</v>
      </c>
    </row>
    <row r="15" spans="1:11" s="1" customFormat="1" x14ac:dyDescent="0.25">
      <c r="A15" s="28">
        <v>8</v>
      </c>
      <c r="B15" s="30" t="s">
        <v>1185</v>
      </c>
      <c r="C15" s="1" t="s">
        <v>113</v>
      </c>
      <c r="D15" s="1">
        <v>646</v>
      </c>
      <c r="E15" s="46" t="s">
        <v>1036</v>
      </c>
      <c r="F15" s="29" t="str">
        <f>LOWER(Table13437911416[[#This Row],[surename]])</f>
        <v>novita kumalasari</v>
      </c>
      <c r="G15" s="29" t="s">
        <v>1145</v>
      </c>
      <c r="H15" s="29" t="str">
        <f>Table13437911416[[#This Row],[username]]&amp;"@gmail.com"</f>
        <v>646novita@gmail.com</v>
      </c>
      <c r="I15" s="6" t="s">
        <v>1223</v>
      </c>
      <c r="J15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646,Novita Kumalasari,changeme,646novita,646novita@gmail.com</v>
      </c>
      <c r="K15" s="3" t="s">
        <v>1262</v>
      </c>
    </row>
    <row r="16" spans="1:11" s="1" customFormat="1" x14ac:dyDescent="0.25">
      <c r="A16" s="28">
        <v>9</v>
      </c>
      <c r="B16" s="30" t="s">
        <v>1186</v>
      </c>
      <c r="C16" s="1" t="s">
        <v>113</v>
      </c>
      <c r="D16" s="1">
        <v>646</v>
      </c>
      <c r="E16" s="46" t="s">
        <v>1037</v>
      </c>
      <c r="F16" s="29" t="str">
        <f>LOWER(Table13437911416[[#This Row],[surename]])</f>
        <v>agung kurniawan</v>
      </c>
      <c r="G16" s="29" t="s">
        <v>1146</v>
      </c>
      <c r="H16" s="29" t="str">
        <f>Table13437911416[[#This Row],[username]]&amp;"@gmail.com"</f>
        <v>646agung@gmail.com</v>
      </c>
      <c r="I16" s="6" t="s">
        <v>1224</v>
      </c>
      <c r="J16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646,Agung Kurniawan,changeme,646agung,646agung@gmail.com</v>
      </c>
      <c r="K16" s="3" t="s">
        <v>1263</v>
      </c>
    </row>
    <row r="17" spans="1:11" s="1" customFormat="1" x14ac:dyDescent="0.25">
      <c r="A17" s="28">
        <v>10</v>
      </c>
      <c r="B17" s="30" t="s">
        <v>1187</v>
      </c>
      <c r="C17" s="1" t="s">
        <v>113</v>
      </c>
      <c r="D17" s="1">
        <v>646</v>
      </c>
      <c r="E17" s="46" t="s">
        <v>1038</v>
      </c>
      <c r="F17" s="29" t="str">
        <f>LOWER(Table13437911416[[#This Row],[surename]])</f>
        <v>tri wahyuni</v>
      </c>
      <c r="G17" s="29" t="s">
        <v>1147</v>
      </c>
      <c r="H17" s="29" t="str">
        <f>Table13437911416[[#This Row],[username]]&amp;"@gmail.com"</f>
        <v>646tri@gmail.com</v>
      </c>
      <c r="I17" s="6" t="s">
        <v>1225</v>
      </c>
      <c r="J17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646,Tri Wahyuni,changeme,646tri,646tri@gmail.com</v>
      </c>
      <c r="K17" s="3" t="s">
        <v>1264</v>
      </c>
    </row>
    <row r="18" spans="1:11" s="1" customFormat="1" x14ac:dyDescent="0.25">
      <c r="A18" s="28">
        <v>11</v>
      </c>
      <c r="B18" s="30" t="s">
        <v>1188</v>
      </c>
      <c r="C18" s="1" t="s">
        <v>113</v>
      </c>
      <c r="D18" s="1">
        <v>646</v>
      </c>
      <c r="E18" s="47" t="s">
        <v>1039</v>
      </c>
      <c r="F18" s="29" t="str">
        <f>LOWER(Table13437911416[[#This Row],[surename]])</f>
        <v>karima lamuara srisadusastri</v>
      </c>
      <c r="G18" s="29" t="s">
        <v>1148</v>
      </c>
      <c r="H18" s="29" t="str">
        <f>Table13437911416[[#This Row],[username]]&amp;"@gmail.com"</f>
        <v>646karima@gmail.com</v>
      </c>
      <c r="I18" s="6" t="s">
        <v>1226</v>
      </c>
      <c r="J18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646,Karima Lamuara Srisadusastri,changeme,646karima,646karima@gmail.com</v>
      </c>
      <c r="K18" s="3" t="s">
        <v>1265</v>
      </c>
    </row>
    <row r="19" spans="1:11" s="1" customFormat="1" x14ac:dyDescent="0.25">
      <c r="A19" s="28">
        <v>12</v>
      </c>
      <c r="B19" s="30" t="s">
        <v>1189</v>
      </c>
      <c r="C19" s="1" t="s">
        <v>113</v>
      </c>
      <c r="D19" s="1">
        <v>646</v>
      </c>
      <c r="E19" s="46" t="s">
        <v>1040</v>
      </c>
      <c r="F19" s="29" t="str">
        <f>LOWER(Table13437911416[[#This Row],[surename]])</f>
        <v>ayunda lutfiana</v>
      </c>
      <c r="G19" s="29" t="s">
        <v>1149</v>
      </c>
      <c r="H19" s="29" t="str">
        <f>Table13437911416[[#This Row],[username]]&amp;"@gmail.com"</f>
        <v>646ayunda@gmail.com</v>
      </c>
      <c r="I19" s="6" t="s">
        <v>1227</v>
      </c>
      <c r="J19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646,Ayunda Lutfiana,changeme,646ayunda,646ayunda@gmail.com</v>
      </c>
      <c r="K19" s="3" t="s">
        <v>1266</v>
      </c>
    </row>
    <row r="20" spans="1:11" s="1" customFormat="1" x14ac:dyDescent="0.25">
      <c r="A20" s="28">
        <v>13</v>
      </c>
      <c r="B20" s="30" t="s">
        <v>1190</v>
      </c>
      <c r="C20" s="1" t="s">
        <v>113</v>
      </c>
      <c r="D20" s="1">
        <v>646</v>
      </c>
      <c r="E20" s="46" t="s">
        <v>1041</v>
      </c>
      <c r="F20" s="29" t="str">
        <f>LOWER(Table13437911416[[#This Row],[surename]])</f>
        <v>rizki dwi gusmawanti</v>
      </c>
      <c r="G20" s="29" t="s">
        <v>1150</v>
      </c>
      <c r="H20" s="29" t="str">
        <f>Table13437911416[[#This Row],[username]]&amp;"@gmail.com"</f>
        <v>646rizki@gmail.com</v>
      </c>
      <c r="I20" s="6" t="s">
        <v>1228</v>
      </c>
      <c r="J20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646,Rizki Dwi Gusmawanti,changeme,646rizki,646rizki@gmail.com</v>
      </c>
      <c r="K20" s="3" t="s">
        <v>1267</v>
      </c>
    </row>
    <row r="21" spans="1:11" s="1" customFormat="1" x14ac:dyDescent="0.25">
      <c r="A21" s="28">
        <v>14</v>
      </c>
      <c r="B21" s="30" t="s">
        <v>1191</v>
      </c>
      <c r="C21" s="1" t="s">
        <v>113</v>
      </c>
      <c r="D21" s="1">
        <v>646</v>
      </c>
      <c r="E21" s="46" t="s">
        <v>1042</v>
      </c>
      <c r="F21" s="29" t="str">
        <f>LOWER(Table13437911416[[#This Row],[surename]])</f>
        <v>nada dhia kamilia</v>
      </c>
      <c r="G21" s="29" t="s">
        <v>1151</v>
      </c>
      <c r="H21" s="29" t="str">
        <f>Table13437911416[[#This Row],[username]]&amp;"@gmail.com"</f>
        <v>646nada@gmail.com</v>
      </c>
      <c r="I21" s="6" t="s">
        <v>1229</v>
      </c>
      <c r="J21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646,Nada Dhia Kamilia,changeme,646nada,646nada@gmail.com</v>
      </c>
      <c r="K21" s="3" t="s">
        <v>1268</v>
      </c>
    </row>
    <row r="22" spans="1:11" s="1" customFormat="1" x14ac:dyDescent="0.25">
      <c r="A22" s="28">
        <v>15</v>
      </c>
      <c r="B22" s="30" t="s">
        <v>1192</v>
      </c>
      <c r="C22" s="1" t="s">
        <v>113</v>
      </c>
      <c r="D22" s="1">
        <v>646</v>
      </c>
      <c r="E22" s="46" t="s">
        <v>1043</v>
      </c>
      <c r="F22" s="29" t="str">
        <f>LOWER(Table13437911416[[#This Row],[surename]])</f>
        <v>rahma fitri nadila</v>
      </c>
      <c r="G22" s="29" t="s">
        <v>1152</v>
      </c>
      <c r="H22" s="29" t="str">
        <f>Table13437911416[[#This Row],[username]]&amp;"@gmail.com"</f>
        <v>646rahma@gmail.com</v>
      </c>
      <c r="I22" s="6" t="s">
        <v>1230</v>
      </c>
      <c r="J22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646,Rahma Fitri Nadila,changeme,646rahma,646rahma@gmail.com</v>
      </c>
      <c r="K22" s="3" t="s">
        <v>1269</v>
      </c>
    </row>
    <row r="23" spans="1:11" s="1" customFormat="1" x14ac:dyDescent="0.25">
      <c r="A23" s="28">
        <v>16</v>
      </c>
      <c r="B23" s="30" t="s">
        <v>1193</v>
      </c>
      <c r="C23" s="1" t="s">
        <v>113</v>
      </c>
      <c r="D23" s="1">
        <v>646</v>
      </c>
      <c r="E23" s="46" t="s">
        <v>1044</v>
      </c>
      <c r="F23" s="29" t="str">
        <f>LOWER(Table13437911416[[#This Row],[surename]])</f>
        <v>alfa baetin nurul ilmy</v>
      </c>
      <c r="G23" s="29" t="s">
        <v>1153</v>
      </c>
      <c r="H23" s="29" t="str">
        <f>Table13437911416[[#This Row],[username]]&amp;"@gmail.com"</f>
        <v>646alfa@gmail.com</v>
      </c>
      <c r="I23" s="6" t="s">
        <v>1231</v>
      </c>
      <c r="J23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646,Alfa Baetin Nurul Ilmy,changeme,646alfa,646alfa@gmail.com</v>
      </c>
      <c r="K23" s="3" t="s">
        <v>1270</v>
      </c>
    </row>
    <row r="24" spans="1:11" s="1" customFormat="1" x14ac:dyDescent="0.25">
      <c r="A24" s="28">
        <v>17</v>
      </c>
      <c r="B24" s="30" t="s">
        <v>1194</v>
      </c>
      <c r="C24" s="1" t="s">
        <v>113</v>
      </c>
      <c r="D24" s="1">
        <v>646</v>
      </c>
      <c r="E24" s="46" t="s">
        <v>1045</v>
      </c>
      <c r="F24" s="29" t="str">
        <f>LOWER(Table13437911416[[#This Row],[surename]])</f>
        <v>bella deanoty mahkota</v>
      </c>
      <c r="G24" s="29" t="s">
        <v>1154</v>
      </c>
      <c r="H24" s="29" t="str">
        <f>Table13437911416[[#This Row],[username]]&amp;"@gmail.com"</f>
        <v>646bella@gmail.com</v>
      </c>
      <c r="I24" s="6" t="s">
        <v>1232</v>
      </c>
      <c r="J24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646,Bella Deanoty Mahkota,changeme,646bella,646bella@gmail.com</v>
      </c>
      <c r="K24" s="3" t="s">
        <v>1271</v>
      </c>
    </row>
    <row r="25" spans="1:11" s="1" customFormat="1" x14ac:dyDescent="0.25">
      <c r="A25" s="28">
        <v>18</v>
      </c>
      <c r="B25" s="30" t="s">
        <v>1195</v>
      </c>
      <c r="C25" s="1" t="s">
        <v>113</v>
      </c>
      <c r="D25" s="1">
        <v>646</v>
      </c>
      <c r="E25" s="46" t="s">
        <v>1046</v>
      </c>
      <c r="F25" s="29" t="str">
        <f>LOWER(Table13437911416[[#This Row],[surename]])</f>
        <v>estha danastri</v>
      </c>
      <c r="G25" s="29" t="s">
        <v>1155</v>
      </c>
      <c r="H25" s="29" t="str">
        <f>Table13437911416[[#This Row],[username]]&amp;"@gmail.com"</f>
        <v>646estha@gmail.com</v>
      </c>
      <c r="I25" s="6" t="s">
        <v>1233</v>
      </c>
      <c r="J25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646,Estha Danastri,changeme,646estha,646estha@gmail.com</v>
      </c>
      <c r="K25" s="3" t="s">
        <v>1272</v>
      </c>
    </row>
    <row r="26" spans="1:11" s="1" customFormat="1" x14ac:dyDescent="0.25">
      <c r="A26" s="28">
        <v>19</v>
      </c>
      <c r="B26" s="30" t="s">
        <v>1196</v>
      </c>
      <c r="C26" s="1" t="s">
        <v>113</v>
      </c>
      <c r="D26" s="1">
        <v>646</v>
      </c>
      <c r="E26" s="46" t="s">
        <v>1047</v>
      </c>
      <c r="F26" s="29" t="str">
        <f>LOWER(Table13437911416[[#This Row],[surename]])</f>
        <v>regita ika yasmin</v>
      </c>
      <c r="G26" s="29" t="s">
        <v>1156</v>
      </c>
      <c r="H26" s="29" t="str">
        <f>Table13437911416[[#This Row],[username]]&amp;"@gmail.com"</f>
        <v>646regita@gmail.com</v>
      </c>
      <c r="I26" s="6" t="s">
        <v>1234</v>
      </c>
      <c r="J26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646,Regita Ika Yasmin,changeme,646regita,646regita@gmail.com</v>
      </c>
      <c r="K26" s="3" t="s">
        <v>1273</v>
      </c>
    </row>
    <row r="27" spans="1:11" s="1" customFormat="1" x14ac:dyDescent="0.25">
      <c r="A27" s="28">
        <v>20</v>
      </c>
      <c r="B27" s="30" t="s">
        <v>1197</v>
      </c>
      <c r="C27" s="1" t="s">
        <v>113</v>
      </c>
      <c r="D27" s="1">
        <v>646</v>
      </c>
      <c r="E27" s="46" t="s">
        <v>1048</v>
      </c>
      <c r="F27" s="29" t="str">
        <f>LOWER(Table13437911416[[#This Row],[surename]])</f>
        <v>ulfa widiastuti</v>
      </c>
      <c r="G27" s="29" t="s">
        <v>1157</v>
      </c>
      <c r="H27" s="29" t="str">
        <f>Table13437911416[[#This Row],[username]]&amp;"@gmail.com"</f>
        <v>646ulfa@gmail.com</v>
      </c>
      <c r="I27" s="6" t="s">
        <v>1235</v>
      </c>
      <c r="J27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646,Ulfa Widiastuti,changeme,646ulfa,646ulfa@gmail.com</v>
      </c>
      <c r="K27" s="3" t="s">
        <v>1274</v>
      </c>
    </row>
    <row r="28" spans="1:11" s="1" customFormat="1" x14ac:dyDescent="0.25">
      <c r="A28" s="28">
        <v>21</v>
      </c>
      <c r="B28" s="30" t="s">
        <v>1198</v>
      </c>
      <c r="C28" s="1" t="s">
        <v>113</v>
      </c>
      <c r="D28" s="1">
        <v>646</v>
      </c>
      <c r="E28" s="46" t="s">
        <v>1049</v>
      </c>
      <c r="F28" s="29" t="str">
        <f>LOWER(Table13437911416[[#This Row],[surename]])</f>
        <v>annis sulistyani</v>
      </c>
      <c r="G28" s="29" t="s">
        <v>1158</v>
      </c>
      <c r="H28" s="29" t="str">
        <f>Table13437911416[[#This Row],[username]]&amp;"@gmail.com"</f>
        <v>646annis@gmail.com</v>
      </c>
      <c r="I28" s="6" t="s">
        <v>1236</v>
      </c>
      <c r="J28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646,Annis Sulistyani,changeme,646annis,646annis@gmail.com</v>
      </c>
      <c r="K28" s="3" t="s">
        <v>1275</v>
      </c>
    </row>
    <row r="29" spans="1:11" s="1" customFormat="1" x14ac:dyDescent="0.25">
      <c r="A29" s="28">
        <v>22</v>
      </c>
      <c r="B29" s="30" t="s">
        <v>1199</v>
      </c>
      <c r="C29" s="1" t="s">
        <v>113</v>
      </c>
      <c r="D29" s="1">
        <v>646</v>
      </c>
      <c r="E29" s="46" t="s">
        <v>1050</v>
      </c>
      <c r="F29" s="29" t="str">
        <f>LOWER(Table13437911416[[#This Row],[surename]])</f>
        <v>putri septiani</v>
      </c>
      <c r="G29" s="29" t="s">
        <v>1159</v>
      </c>
      <c r="H29" s="29" t="str">
        <f>Table13437911416[[#This Row],[username]]&amp;"@gmail.com"</f>
        <v>646putri@gmail.com</v>
      </c>
      <c r="I29" s="6" t="s">
        <v>1237</v>
      </c>
      <c r="J29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646,Putri Septiani,changeme,646putri,646putri@gmail.com</v>
      </c>
      <c r="K29" s="3" t="s">
        <v>1276</v>
      </c>
    </row>
    <row r="30" spans="1:11" s="1" customFormat="1" x14ac:dyDescent="0.25">
      <c r="A30" s="28">
        <v>23</v>
      </c>
      <c r="B30" s="30" t="s">
        <v>1200</v>
      </c>
      <c r="C30" s="1" t="s">
        <v>113</v>
      </c>
      <c r="D30" s="1">
        <v>646</v>
      </c>
      <c r="E30" s="46" t="s">
        <v>1051</v>
      </c>
      <c r="F30" s="29" t="str">
        <f>LOWER(Table13437911416[[#This Row],[surename]])</f>
        <v>atika silvia melyawati</v>
      </c>
      <c r="G30" s="29" t="s">
        <v>1160</v>
      </c>
      <c r="H30" s="29" t="str">
        <f>Table13437911416[[#This Row],[username]]&amp;"@gmail.com"</f>
        <v>646atika@gmail.com</v>
      </c>
      <c r="I30" s="6" t="s">
        <v>1238</v>
      </c>
      <c r="J30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646,Atika Silvia Melyawati,changeme,646atika,646atika@gmail.com</v>
      </c>
      <c r="K30" s="3" t="s">
        <v>1277</v>
      </c>
    </row>
    <row r="31" spans="1:11" s="1" customFormat="1" x14ac:dyDescent="0.25">
      <c r="A31" s="28">
        <v>24</v>
      </c>
      <c r="B31" s="30" t="s">
        <v>1201</v>
      </c>
      <c r="C31" s="1" t="s">
        <v>113</v>
      </c>
      <c r="D31" s="1">
        <v>646</v>
      </c>
      <c r="E31" s="46" t="s">
        <v>1052</v>
      </c>
      <c r="F31" s="29" t="str">
        <f>LOWER(Table13437911416[[#This Row],[surename]])</f>
        <v>nindhya aprilia ningrum</v>
      </c>
      <c r="G31" s="29" t="s">
        <v>1161</v>
      </c>
      <c r="H31" s="29" t="str">
        <f>Table13437911416[[#This Row],[username]]&amp;"@gmail.com"</f>
        <v>646nindhya@gmail.com</v>
      </c>
      <c r="I31" s="6" t="s">
        <v>1239</v>
      </c>
      <c r="J31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646,Nindhya Aprilia Ningrum,changeme,646nindhya,646nindhya@gmail.com</v>
      </c>
      <c r="K31" s="3" t="s">
        <v>1278</v>
      </c>
    </row>
    <row r="32" spans="1:11" s="1" customFormat="1" x14ac:dyDescent="0.25">
      <c r="A32" s="28">
        <v>25</v>
      </c>
      <c r="B32" s="30" t="s">
        <v>1202</v>
      </c>
      <c r="C32" s="1" t="s">
        <v>113</v>
      </c>
      <c r="D32" s="1">
        <v>646</v>
      </c>
      <c r="E32" s="46" t="s">
        <v>1053</v>
      </c>
      <c r="F32" s="29" t="str">
        <f>LOWER(Table13437911416[[#This Row],[surename]])</f>
        <v>saumi anggit musofi</v>
      </c>
      <c r="G32" s="29" t="s">
        <v>1162</v>
      </c>
      <c r="H32" s="29" t="str">
        <f>Table13437911416[[#This Row],[username]]&amp;"@gmail.com"</f>
        <v>646saumi@gmail.com</v>
      </c>
      <c r="I32" s="6" t="s">
        <v>1240</v>
      </c>
      <c r="J32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646,Saumi Anggit Musofi,changeme,646saumi,646saumi@gmail.com</v>
      </c>
      <c r="K32" s="3" t="s">
        <v>1279</v>
      </c>
    </row>
    <row r="33" spans="1:11" s="1" customFormat="1" x14ac:dyDescent="0.25">
      <c r="A33" s="28">
        <v>26</v>
      </c>
      <c r="B33" s="30" t="s">
        <v>1203</v>
      </c>
      <c r="C33" s="1" t="s">
        <v>113</v>
      </c>
      <c r="D33" s="1">
        <v>646</v>
      </c>
      <c r="E33" s="46" t="s">
        <v>1054</v>
      </c>
      <c r="F33" s="29" t="str">
        <f>LOWER(Table13437911416[[#This Row],[surename]])</f>
        <v>eva nur kholivah</v>
      </c>
      <c r="G33" s="29" t="s">
        <v>1163</v>
      </c>
      <c r="H33" s="29" t="str">
        <f>Table13437911416[[#This Row],[username]]&amp;"@gmail.com"</f>
        <v>646eva@gmail.com</v>
      </c>
      <c r="I33" s="6" t="s">
        <v>1241</v>
      </c>
      <c r="J33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646,Eva Nur Kholivah,changeme,646eva,646eva@gmail.com</v>
      </c>
      <c r="K33" s="3" t="s">
        <v>1280</v>
      </c>
    </row>
    <row r="34" spans="1:11" s="1" customFormat="1" x14ac:dyDescent="0.25">
      <c r="A34" s="28">
        <v>27</v>
      </c>
      <c r="B34" s="30" t="s">
        <v>1177</v>
      </c>
      <c r="C34" s="1" t="s">
        <v>113</v>
      </c>
      <c r="D34" s="1">
        <v>646</v>
      </c>
      <c r="E34" s="46" t="s">
        <v>1055</v>
      </c>
      <c r="F34" s="29" t="str">
        <f>LOWER(Table13437911416[[#This Row],[surename]])</f>
        <v>aisyah</v>
      </c>
      <c r="G34" s="29" t="s">
        <v>1164</v>
      </c>
      <c r="H34" s="29" t="str">
        <f>Table13437911416[[#This Row],[username]]&amp;"@gmail.com"</f>
        <v>646aisyah@gmail.com</v>
      </c>
      <c r="I34" s="6" t="s">
        <v>1242</v>
      </c>
      <c r="J34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646,Aisyah,changeme,646aisyah,646aisyah@gmail.com</v>
      </c>
      <c r="K34" s="3" t="s">
        <v>1281</v>
      </c>
    </row>
    <row r="35" spans="1:11" s="1" customFormat="1" x14ac:dyDescent="0.25">
      <c r="A35" s="28">
        <v>28</v>
      </c>
      <c r="B35" s="30" t="s">
        <v>1204</v>
      </c>
      <c r="C35" s="1" t="s">
        <v>113</v>
      </c>
      <c r="D35" s="1">
        <v>646</v>
      </c>
      <c r="E35" s="46" t="s">
        <v>1056</v>
      </c>
      <c r="F35" s="29" t="str">
        <f>LOWER(Table13437911416[[#This Row],[surename]])</f>
        <v>yusia edvin anjasmara</v>
      </c>
      <c r="G35" s="29" t="s">
        <v>1165</v>
      </c>
      <c r="H35" s="29" t="str">
        <f>Table13437911416[[#This Row],[username]]&amp;"@gmail.com"</f>
        <v>646yusia@gmail.com</v>
      </c>
      <c r="I35" s="6" t="s">
        <v>1243</v>
      </c>
      <c r="J35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646,Yusia Edvin Anjasmara,changeme,646yusia,646yusia@gmail.com</v>
      </c>
      <c r="K35" s="3" t="s">
        <v>1282</v>
      </c>
    </row>
    <row r="36" spans="1:11" s="1" customFormat="1" x14ac:dyDescent="0.25">
      <c r="A36" s="28">
        <v>29</v>
      </c>
      <c r="B36" s="30" t="s">
        <v>1205</v>
      </c>
      <c r="C36" s="1" t="s">
        <v>113</v>
      </c>
      <c r="D36" s="1">
        <v>646</v>
      </c>
      <c r="E36" s="46" t="s">
        <v>1057</v>
      </c>
      <c r="F36" s="29" t="str">
        <f>LOWER(Table13437911416[[#This Row],[surename]])</f>
        <v>ulfiatun nisa</v>
      </c>
      <c r="G36" s="29" t="s">
        <v>1166</v>
      </c>
      <c r="H36" s="29" t="str">
        <f>Table13437911416[[#This Row],[username]]&amp;"@gmail.com"</f>
        <v>646ulfiatun@gmail.com</v>
      </c>
      <c r="I36" s="6" t="s">
        <v>1244</v>
      </c>
      <c r="J36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646,Ulfiatun Nisa,changeme,646ulfiatun,646ulfiatun@gmail.com</v>
      </c>
      <c r="K36" s="3" t="s">
        <v>1283</v>
      </c>
    </row>
    <row r="37" spans="1:11" s="1" customFormat="1" x14ac:dyDescent="0.25">
      <c r="A37" s="28">
        <v>30</v>
      </c>
      <c r="B37" s="30" t="s">
        <v>1206</v>
      </c>
      <c r="C37" s="1" t="s">
        <v>113</v>
      </c>
      <c r="D37" s="1">
        <v>646</v>
      </c>
      <c r="E37" s="46" t="s">
        <v>1058</v>
      </c>
      <c r="F37" s="29" t="str">
        <f>LOWER(Table13437911416[[#This Row],[surename]])</f>
        <v>lenny fahira jasmin</v>
      </c>
      <c r="G37" s="29" t="s">
        <v>1167</v>
      </c>
      <c r="H37" s="29" t="str">
        <f>Table13437911416[[#This Row],[username]]&amp;"@gmail.com"</f>
        <v>646lenny@gmail.com</v>
      </c>
      <c r="I37" s="6" t="s">
        <v>1245</v>
      </c>
      <c r="J37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646,Lenny Fahira Jasmin,changeme,646lenny,646lenny@gmail.com</v>
      </c>
      <c r="K37" s="3" t="s">
        <v>1284</v>
      </c>
    </row>
    <row r="38" spans="1:11" s="1" customFormat="1" x14ac:dyDescent="0.25">
      <c r="A38" s="28">
        <v>31</v>
      </c>
      <c r="B38" s="30" t="s">
        <v>1207</v>
      </c>
      <c r="C38" s="1" t="s">
        <v>113</v>
      </c>
      <c r="D38" s="1">
        <v>646</v>
      </c>
      <c r="E38" s="46" t="s">
        <v>1059</v>
      </c>
      <c r="F38" s="29" t="str">
        <f>LOWER(Table13437911416[[#This Row],[surename]])</f>
        <v>fitri ayu arumsari</v>
      </c>
      <c r="G38" s="29" t="s">
        <v>1168</v>
      </c>
      <c r="H38" s="29" t="str">
        <f>Table13437911416[[#This Row],[username]]&amp;"@gmail.com"</f>
        <v>646fitri@gmail.com</v>
      </c>
      <c r="I38" s="6" t="s">
        <v>1246</v>
      </c>
      <c r="J38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646,Fitri Ayu Arumsari,changeme,646fitri,646fitri@gmail.com</v>
      </c>
      <c r="K38" s="3" t="s">
        <v>1285</v>
      </c>
    </row>
    <row r="39" spans="1:11" s="1" customFormat="1" x14ac:dyDescent="0.25">
      <c r="A39" s="28">
        <v>32</v>
      </c>
      <c r="B39" s="30" t="s">
        <v>1215</v>
      </c>
      <c r="C39" s="1" t="s">
        <v>113</v>
      </c>
      <c r="D39" s="1">
        <v>646</v>
      </c>
      <c r="E39" s="46" t="s">
        <v>1060</v>
      </c>
      <c r="F39" s="29" t="str">
        <f>LOWER(Table13437911416[[#This Row],[surename]])</f>
        <v>asila hanunnisa</v>
      </c>
      <c r="G39" s="29" t="s">
        <v>1169</v>
      </c>
      <c r="H39" s="29" t="str">
        <f>Table13437911416[[#This Row],[username]]&amp;"@gmail.com"</f>
        <v>646asila@gmail.com</v>
      </c>
      <c r="I39" s="6" t="s">
        <v>1247</v>
      </c>
      <c r="J39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646,Asila Hanunnisa,changeme,646asila,646asila@gmail.com</v>
      </c>
      <c r="K39" s="3" t="s">
        <v>1286</v>
      </c>
    </row>
    <row r="40" spans="1:11" s="1" customFormat="1" x14ac:dyDescent="0.25">
      <c r="A40" s="28">
        <v>33</v>
      </c>
      <c r="B40" s="30" t="s">
        <v>1214</v>
      </c>
      <c r="C40" s="1" t="s">
        <v>113</v>
      </c>
      <c r="D40" s="1">
        <v>646</v>
      </c>
      <c r="E40" s="46" t="s">
        <v>1061</v>
      </c>
      <c r="F40" s="29" t="str">
        <f>LOWER(Table13437911416[[#This Row],[surename]])</f>
        <v>rika yulvita</v>
      </c>
      <c r="G40" s="29" t="s">
        <v>1170</v>
      </c>
      <c r="H40" s="29" t="str">
        <f>Table13437911416[[#This Row],[username]]&amp;"@gmail.com"</f>
        <v>646rika@gmail.com</v>
      </c>
      <c r="I40" s="6" t="s">
        <v>1248</v>
      </c>
      <c r="J40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646,Rika Yulvita,changeme,646rika,646rika@gmail.com</v>
      </c>
      <c r="K40" s="3" t="s">
        <v>1287</v>
      </c>
    </row>
    <row r="41" spans="1:11" s="1" customFormat="1" x14ac:dyDescent="0.25">
      <c r="A41" s="28">
        <v>34</v>
      </c>
      <c r="B41" s="30" t="s">
        <v>1213</v>
      </c>
      <c r="C41" s="1" t="s">
        <v>113</v>
      </c>
      <c r="D41" s="1">
        <v>646</v>
      </c>
      <c r="E41" s="46" t="s">
        <v>1062</v>
      </c>
      <c r="F41" s="29" t="str">
        <f>LOWER(Table13437911416[[#This Row],[surename]])</f>
        <v>ameliah nailuh rahmah</v>
      </c>
      <c r="G41" s="29" t="s">
        <v>1171</v>
      </c>
      <c r="H41" s="29" t="str">
        <f>Table13437911416[[#This Row],[username]]&amp;"@gmail.com"</f>
        <v>646ameliah@gmail.com</v>
      </c>
      <c r="I41" s="6" t="s">
        <v>1249</v>
      </c>
      <c r="J41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646,Ameliah Nailuh Rahmah,changeme,646ameliah,646ameliah@gmail.com</v>
      </c>
      <c r="K41" s="3" t="s">
        <v>1288</v>
      </c>
    </row>
    <row r="42" spans="1:11" s="1" customFormat="1" x14ac:dyDescent="0.25">
      <c r="A42" s="28">
        <v>35</v>
      </c>
      <c r="B42" s="30" t="s">
        <v>1212</v>
      </c>
      <c r="C42" s="1" t="s">
        <v>113</v>
      </c>
      <c r="D42" s="1">
        <v>646</v>
      </c>
      <c r="E42" s="46" t="s">
        <v>1063</v>
      </c>
      <c r="F42" s="29" t="str">
        <f>LOWER(Table13437911416[[#This Row],[surename]])</f>
        <v>bekti nur imani</v>
      </c>
      <c r="G42" s="29" t="s">
        <v>1172</v>
      </c>
      <c r="H42" s="29" t="str">
        <f>Table13437911416[[#This Row],[username]]&amp;"@gmail.com"</f>
        <v>646bekti@gmail.com</v>
      </c>
      <c r="I42" s="6" t="s">
        <v>1250</v>
      </c>
      <c r="J42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646,Bekti Nur Imani,changeme,646bekti,646bekti@gmail.com</v>
      </c>
      <c r="K42" s="3" t="s">
        <v>1289</v>
      </c>
    </row>
    <row r="43" spans="1:11" s="1" customFormat="1" x14ac:dyDescent="0.25">
      <c r="A43" s="28">
        <v>36</v>
      </c>
      <c r="B43" s="30" t="s">
        <v>1211</v>
      </c>
      <c r="C43" s="1" t="s">
        <v>113</v>
      </c>
      <c r="D43" s="1">
        <v>646</v>
      </c>
      <c r="E43" s="46" t="s">
        <v>1064</v>
      </c>
      <c r="F43" s="29" t="str">
        <f>LOWER(Table13437911416[[#This Row],[surename]])</f>
        <v>guruh candrafirmansyah</v>
      </c>
      <c r="G43" s="29" t="s">
        <v>1173</v>
      </c>
      <c r="H43" s="29" t="str">
        <f>Table13437911416[[#This Row],[username]]&amp;"@gmail.com"</f>
        <v>646guruh@gmail.com</v>
      </c>
      <c r="I43" s="6" t="s">
        <v>1251</v>
      </c>
      <c r="J43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646,Guruh Candrafirmansyah,changeme,646guruh,646guruh@gmail.com</v>
      </c>
      <c r="K43" s="3" t="s">
        <v>1290</v>
      </c>
    </row>
    <row r="44" spans="1:11" s="1" customFormat="1" x14ac:dyDescent="0.25">
      <c r="A44" s="28">
        <v>37</v>
      </c>
      <c r="B44" s="30" t="s">
        <v>1210</v>
      </c>
      <c r="C44" s="1" t="s">
        <v>113</v>
      </c>
      <c r="D44" s="1">
        <v>646</v>
      </c>
      <c r="E44" s="46" t="s">
        <v>1065</v>
      </c>
      <c r="F44" s="29" t="str">
        <f>LOWER(Table13437911416[[#This Row],[surename]])</f>
        <v>annisa adnin aulia</v>
      </c>
      <c r="G44" s="29" t="s">
        <v>1174</v>
      </c>
      <c r="H44" s="29" t="str">
        <f>Table13437911416[[#This Row],[username]]&amp;"@gmail.com"</f>
        <v>646annisa@gmail.com</v>
      </c>
      <c r="I44" s="6" t="s">
        <v>1252</v>
      </c>
      <c r="J44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646,Annisa Adnin Aulia,changeme,646annisa,646annisa@gmail.com</v>
      </c>
      <c r="K44" s="3" t="s">
        <v>1291</v>
      </c>
    </row>
    <row r="45" spans="1:11" s="1" customFormat="1" x14ac:dyDescent="0.25">
      <c r="A45" s="28">
        <v>38</v>
      </c>
      <c r="B45" s="30" t="s">
        <v>1209</v>
      </c>
      <c r="C45" s="1" t="s">
        <v>113</v>
      </c>
      <c r="D45" s="1">
        <v>646</v>
      </c>
      <c r="E45" s="46" t="s">
        <v>1066</v>
      </c>
      <c r="F45" s="29" t="str">
        <f>LOWER(Table13437911416[[#This Row],[surename]])</f>
        <v>arief numan annafise</v>
      </c>
      <c r="G45" s="29" t="s">
        <v>1175</v>
      </c>
      <c r="H45" s="29" t="str">
        <f>Table13437911416[[#This Row],[username]]&amp;"@gmail.com"</f>
        <v>646arief@gmail.com</v>
      </c>
      <c r="I45" s="6" t="s">
        <v>1253</v>
      </c>
      <c r="J45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646,Arief Numan Annafise,changeme,646arief,646arief@gmail.com</v>
      </c>
      <c r="K45" s="3" t="s">
        <v>1292</v>
      </c>
    </row>
    <row r="46" spans="1:11" s="1" customFormat="1" x14ac:dyDescent="0.25">
      <c r="A46" s="28">
        <v>39</v>
      </c>
      <c r="B46" s="30" t="s">
        <v>1208</v>
      </c>
      <c r="C46" s="1" t="s">
        <v>113</v>
      </c>
      <c r="D46" s="1">
        <v>646</v>
      </c>
      <c r="E46" s="46" t="s">
        <v>1067</v>
      </c>
      <c r="F46" s="29" t="str">
        <f>LOWER(Table13437911416[[#This Row],[surename]])</f>
        <v>bayu aji setiawan</v>
      </c>
      <c r="G46" s="29" t="s">
        <v>1176</v>
      </c>
      <c r="H46" s="29" t="str">
        <f>Table13437911416[[#This Row],[username]]&amp;"@gmail.com"</f>
        <v>646bayu@gmail.com</v>
      </c>
      <c r="I46" s="6" t="s">
        <v>1254</v>
      </c>
      <c r="J46" s="22" t="str">
        <f>Table13437911416[[#This Row],[first name]]&amp;","&amp;Table13437911416[[#This Row],[surename]]&amp;","&amp;Table13437911416[[#This Row],[newpassword]]&amp;","&amp;Table13437911416[[#This Row],[username]]&amp;","&amp;Table13437911416[[#This Row],[email adress]]</f>
        <v>646,Bayu Aji Setiawan,changeme,646bayu,646bayu@gmail.com</v>
      </c>
      <c r="K46" s="3" t="s">
        <v>1293</v>
      </c>
    </row>
  </sheetData>
  <mergeCells count="1">
    <mergeCell ref="A1:J1"/>
  </mergeCells>
  <hyperlinks>
    <hyperlink ref="I10" r:id="rId1" display="Adinda@gmail.com"/>
    <hyperlink ref="I9" r:id="rId2" display="adiella@gmail.com"/>
    <hyperlink ref="I12" r:id="rId3" display="Agita@gmail.com"/>
    <hyperlink ref="I13" r:id="rId4" display="alfi.@gmail.com"/>
    <hyperlink ref="I14" r:id="rId5" display="alfina@gmail.com"/>
    <hyperlink ref="I15" r:id="rId6" display="alvira@gmail.com"/>
    <hyperlink ref="I16" r:id="rId7" display="aniza@gmail.com"/>
    <hyperlink ref="I17" r:id="rId8" display="annisa@gmail.com"/>
    <hyperlink ref="I18" r:id="rId9" display="annisam@gmail.com"/>
    <hyperlink ref="I19" r:id="rId10" display="arifatul@gmail.com"/>
    <hyperlink ref="I20" r:id="rId11" display="ashava@gmail.com"/>
    <hyperlink ref="I21" r:id="rId12" display="ayuk@gmail.com"/>
    <hyperlink ref="I22" r:id="rId13" display="denisia@gmail.com"/>
    <hyperlink ref="I23" r:id="rId14" display="desta@gmail.com"/>
    <hyperlink ref="I24" r:id="rId15" display="dwi.hastuti@gmail.com"/>
    <hyperlink ref="I25" r:id="rId16" display="dwiyan@gmail.com"/>
    <hyperlink ref="I26" r:id="rId17" display="eka.ramadani@gmail.com"/>
    <hyperlink ref="I27" r:id="rId18" display="elifah@gmail.com"/>
    <hyperlink ref="I28" r:id="rId19" display="638endah@gmail.com"/>
    <hyperlink ref="I29" r:id="rId20" display="638estuganti@gmail.com"/>
    <hyperlink ref="I30" r:id="rId21" display="638firsty@gmail.com"/>
    <hyperlink ref="I31" r:id="rId22" display="638hani@gmail.com"/>
    <hyperlink ref="I32" r:id="rId23" display="638hemida@gmail.com"/>
    <hyperlink ref="I33" r:id="rId24" display="638herlina@gmail.com"/>
    <hyperlink ref="I34" r:id="rId25" display="638ishlah@gmail.com"/>
    <hyperlink ref="I35" r:id="rId26" display="638khoirunisa.pangestu@gmail.com"/>
    <hyperlink ref="I36" r:id="rId27" display="638khoirunisa.suhardi@gmail.com"/>
    <hyperlink ref="I37" r:id="rId28" display="638lilin@gmail.com"/>
    <hyperlink ref="I38" r:id="rId29" display="638listyana@gmail.com"/>
    <hyperlink ref="I39" r:id="rId30" display="638livia@gmail.com"/>
    <hyperlink ref="I40" r:id="rId31" display="638mahmuda@gmail.com"/>
    <hyperlink ref="I41" r:id="rId32" display="638maria.dewi@gmail.com"/>
    <hyperlink ref="I42" r:id="rId33" display="638miftakhul.janah@gmail.com"/>
    <hyperlink ref="I43" r:id="rId34" display="638muflihatur@gmail.com"/>
    <hyperlink ref="I44" r:id="rId35" display="638muhammadin@gmail.com"/>
    <hyperlink ref="I45" r:id="rId36" display="638nur.lathif@gmail.com"/>
    <hyperlink ref="I46" r:id="rId37" display="638nur.suranto@gmail.com"/>
  </hyperlinks>
  <pageMargins left="0.7" right="0.7" top="0.75" bottom="0.75" header="0.3" footer="0.3"/>
  <tableParts count="1">
    <tablePart r:id="rId3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="90" zoomScaleNormal="90" workbookViewId="0">
      <selection activeCell="I8" sqref="I8"/>
    </sheetView>
  </sheetViews>
  <sheetFormatPr defaultRowHeight="15" x14ac:dyDescent="0.25"/>
  <cols>
    <col min="1" max="1" width="3.42578125" style="1" customWidth="1"/>
    <col min="2" max="2" width="35.5703125" style="32" bestFit="1" customWidth="1"/>
    <col min="3" max="3" width="14.85546875" style="1" bestFit="1" customWidth="1"/>
    <col min="4" max="4" width="10.42578125" style="1" customWidth="1"/>
    <col min="5" max="5" width="5.5703125" style="1" customWidth="1"/>
    <col min="6" max="6" width="33.28515625" style="1" customWidth="1"/>
    <col min="7" max="7" width="32" style="32" bestFit="1" customWidth="1"/>
    <col min="8" max="8" width="6.140625" style="32" customWidth="1"/>
    <col min="9" max="9" width="10.85546875" style="32" customWidth="1"/>
    <col min="10" max="10" width="26.140625" style="1" bestFit="1" customWidth="1"/>
    <col min="11" max="11" width="15.5703125" style="1" bestFit="1" customWidth="1"/>
  </cols>
  <sheetData>
    <row r="1" spans="1:11" x14ac:dyDescent="0.25">
      <c r="A1" s="56" t="s">
        <v>343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1" x14ac:dyDescent="0.25">
      <c r="A3" s="26" t="s">
        <v>0</v>
      </c>
      <c r="B3" s="31" t="s">
        <v>593</v>
      </c>
      <c r="C3" s="26" t="s">
        <v>112</v>
      </c>
      <c r="D3" s="26" t="s">
        <v>115</v>
      </c>
      <c r="E3" s="26" t="s">
        <v>114</v>
      </c>
      <c r="F3" s="26" t="s">
        <v>116</v>
      </c>
      <c r="G3" s="31" t="s">
        <v>691</v>
      </c>
      <c r="H3" s="31" t="s">
        <v>753</v>
      </c>
      <c r="I3" s="31" t="s">
        <v>760</v>
      </c>
      <c r="J3" s="26" t="s">
        <v>117</v>
      </c>
      <c r="K3" s="26" t="s">
        <v>118</v>
      </c>
    </row>
    <row r="4" spans="1:11" s="1" customFormat="1" x14ac:dyDescent="0.25">
      <c r="A4" s="26">
        <v>0</v>
      </c>
      <c r="B4" s="31" t="str">
        <f>Table134379114[[#This Row],[first name]]&amp;Table134379114[[#This Row],[paste special]]</f>
        <v>34</v>
      </c>
      <c r="C4" s="26">
        <v>1</v>
      </c>
      <c r="D4" s="26">
        <v>2</v>
      </c>
      <c r="E4" s="26">
        <v>3</v>
      </c>
      <c r="F4" s="26">
        <v>4</v>
      </c>
      <c r="G4" s="31"/>
      <c r="H4" s="31" t="str">
        <f>LOWER(Table134379114[[#This Row],[surename]])</f>
        <v>4</v>
      </c>
      <c r="I4" s="31">
        <f>Table134379114[[#This Row],[username]]</f>
        <v>1</v>
      </c>
      <c r="J4" s="26">
        <v>5</v>
      </c>
      <c r="K4" s="26">
        <v>6</v>
      </c>
    </row>
    <row r="5" spans="1:11" s="1" customFormat="1" hidden="1" x14ac:dyDescent="0.25">
      <c r="A5" s="26"/>
      <c r="B5" s="31" t="str">
        <f>Table134379114[[#This Row],[first name]]&amp;Table134379114[[#This Row],[paste special]]</f>
        <v/>
      </c>
      <c r="C5" s="3"/>
      <c r="D5" s="26"/>
      <c r="E5" s="26"/>
      <c r="F5" s="26"/>
      <c r="G5" s="31"/>
      <c r="H5" s="31" t="str">
        <f>LOWER(Table134379114[[#This Row],[surename]])</f>
        <v/>
      </c>
      <c r="I5" s="31">
        <f>Table134379114[[#This Row],[username]]</f>
        <v>0</v>
      </c>
      <c r="J5" s="26"/>
      <c r="K5" s="26"/>
    </row>
    <row r="6" spans="1:11" s="1" customFormat="1" hidden="1" x14ac:dyDescent="0.25">
      <c r="A6" s="26"/>
      <c r="B6" s="31" t="str">
        <f>Table134379114[[#This Row],[first name]]&amp;Table134379114[[#This Row],[paste special]]</f>
        <v/>
      </c>
      <c r="C6" s="3"/>
      <c r="D6" s="26"/>
      <c r="E6" s="26"/>
      <c r="F6" s="26"/>
      <c r="G6" s="31"/>
      <c r="H6" s="31" t="str">
        <f>LOWER(Table134379114[[#This Row],[surename]])</f>
        <v/>
      </c>
      <c r="I6" s="31">
        <f>Table134379114[[#This Row],[username]]</f>
        <v>0</v>
      </c>
      <c r="J6" s="26"/>
      <c r="K6" s="26"/>
    </row>
    <row r="7" spans="1:11" s="1" customFormat="1" x14ac:dyDescent="0.25">
      <c r="A7" s="26"/>
      <c r="B7" s="31" t="str">
        <f>Table134379114[[#This Row],[first name]]&amp;Table134379114[[#This Row],[paste special]]</f>
        <v/>
      </c>
      <c r="C7" s="3"/>
      <c r="D7" s="26"/>
      <c r="E7" s="26"/>
      <c r="F7" s="26"/>
      <c r="G7" s="29"/>
      <c r="H7" s="29" t="str">
        <f>LOWER(Table134379114[[#This Row],[surename]])</f>
        <v/>
      </c>
      <c r="I7" s="29"/>
      <c r="J7" s="26"/>
      <c r="K7" s="26"/>
    </row>
    <row r="8" spans="1:11" s="1" customFormat="1" x14ac:dyDescent="0.25">
      <c r="A8" s="28">
        <v>1</v>
      </c>
      <c r="B8" s="29" t="str">
        <f>Table134379114[[#This Row],[first name]]&amp;Table134379114[[#This Row],[paste special]]</f>
        <v>639nur aisyah rachman</v>
      </c>
      <c r="C8" s="1" t="s">
        <v>815</v>
      </c>
      <c r="D8" s="1" t="s">
        <v>113</v>
      </c>
      <c r="E8" s="1">
        <v>639</v>
      </c>
      <c r="F8" s="30" t="s">
        <v>620</v>
      </c>
      <c r="G8" s="29" t="str">
        <f>LOWER(Table134379114[[#This Row],[surename]])</f>
        <v>nur aisyah rachman</v>
      </c>
      <c r="H8" s="29" t="s">
        <v>692</v>
      </c>
      <c r="I8" s="29" t="str">
        <f>Table134379114[[#This Row],[username]]&amp;"@gmail.com"</f>
        <v>639nur@gmail.com</v>
      </c>
      <c r="J8" s="5" t="s">
        <v>816</v>
      </c>
      <c r="K8" s="1" t="s">
        <v>28</v>
      </c>
    </row>
    <row r="9" spans="1:11" s="1" customFormat="1" x14ac:dyDescent="0.25">
      <c r="A9" s="28">
        <v>2</v>
      </c>
      <c r="B9" s="29" t="str">
        <f>Table134379114[[#This Row],[first name]]&amp;Table134379114[[#This Row],[paste special]]</f>
        <v>639aliya nugrafitra murti</v>
      </c>
      <c r="C9" s="1" t="s">
        <v>761</v>
      </c>
      <c r="D9" s="1" t="s">
        <v>113</v>
      </c>
      <c r="E9" s="1">
        <v>639</v>
      </c>
      <c r="F9" s="30" t="s">
        <v>622</v>
      </c>
      <c r="G9" s="29" t="str">
        <f>LOWER(Table134379114[[#This Row],[surename]])</f>
        <v>aliya nugrafitra murti</v>
      </c>
      <c r="H9" s="29" t="s">
        <v>693</v>
      </c>
      <c r="I9" s="29" t="str">
        <f>Table134379114[[#This Row],[username]]&amp;"@gmail.com"</f>
        <v>639aliya@gmail.com</v>
      </c>
      <c r="J9" s="6" t="s">
        <v>817</v>
      </c>
      <c r="K9" s="1" t="s">
        <v>2</v>
      </c>
    </row>
    <row r="10" spans="1:11" s="1" customFormat="1" x14ac:dyDescent="0.25">
      <c r="A10" s="28">
        <v>3</v>
      </c>
      <c r="B10" s="29" t="str">
        <f>Table134379114[[#This Row],[first name]]&amp;Table134379114[[#This Row],[paste special]]</f>
        <v>639kenanga sukmaningrum</v>
      </c>
      <c r="C10" s="1" t="s">
        <v>762</v>
      </c>
      <c r="D10" s="1" t="s">
        <v>113</v>
      </c>
      <c r="E10" s="1">
        <v>639</v>
      </c>
      <c r="F10" s="30" t="s">
        <v>623</v>
      </c>
      <c r="G10" s="29" t="str">
        <f>LOWER(Table134379114[[#This Row],[surename]])</f>
        <v>kenanga sukmaningrum</v>
      </c>
      <c r="H10" s="29" t="s">
        <v>694</v>
      </c>
      <c r="I10" s="29" t="str">
        <f>Table134379114[[#This Row],[username]]&amp;"@gmail.com"</f>
        <v>639kenanga@gmail.com</v>
      </c>
      <c r="J10" s="6" t="s">
        <v>818</v>
      </c>
      <c r="K10" s="1" t="s">
        <v>2</v>
      </c>
    </row>
    <row r="11" spans="1:11" s="1" customFormat="1" x14ac:dyDescent="0.25">
      <c r="A11" s="28">
        <v>4</v>
      </c>
      <c r="B11" s="29" t="str">
        <f>Table134379114[[#This Row],[first name]]&amp;Table134379114[[#This Row],[paste special]]</f>
        <v>639hikmah nurul avida</v>
      </c>
      <c r="C11" s="1" t="s">
        <v>763</v>
      </c>
      <c r="D11" s="1" t="s">
        <v>113</v>
      </c>
      <c r="E11" s="1">
        <v>639</v>
      </c>
      <c r="F11" s="30" t="s">
        <v>624</v>
      </c>
      <c r="G11" s="29" t="str">
        <f>LOWER(Table134379114[[#This Row],[surename]])</f>
        <v>hikmah nurul avida</v>
      </c>
      <c r="H11" s="29" t="s">
        <v>695</v>
      </c>
      <c r="I11" s="29" t="str">
        <f>Table134379114[[#This Row],[username]]&amp;"@gmail.com"</f>
        <v>639hikmah@gmail.com</v>
      </c>
      <c r="J11" s="7" t="s">
        <v>819</v>
      </c>
      <c r="K11" s="1" t="s">
        <v>2</v>
      </c>
    </row>
    <row r="12" spans="1:11" s="1" customFormat="1" x14ac:dyDescent="0.25">
      <c r="A12" s="28">
        <v>5</v>
      </c>
      <c r="B12" s="29" t="str">
        <f>Table134379114[[#This Row],[first name]]&amp;Table134379114[[#This Row],[paste special]]</f>
        <v>639defi asri handayani</v>
      </c>
      <c r="C12" s="1" t="s">
        <v>764</v>
      </c>
      <c r="D12" s="1" t="s">
        <v>113</v>
      </c>
      <c r="E12" s="1">
        <v>639</v>
      </c>
      <c r="F12" s="30" t="s">
        <v>626</v>
      </c>
      <c r="G12" s="29" t="str">
        <f>LOWER(Table134379114[[#This Row],[surename]])</f>
        <v>defi asri handayani</v>
      </c>
      <c r="H12" s="29" t="s">
        <v>696</v>
      </c>
      <c r="I12" s="29" t="str">
        <f>Table134379114[[#This Row],[username]]&amp;"@gmail.com"</f>
        <v>639defi@gmail.com</v>
      </c>
      <c r="J12" s="6" t="s">
        <v>820</v>
      </c>
      <c r="K12" s="1" t="s">
        <v>2</v>
      </c>
    </row>
    <row r="13" spans="1:11" s="1" customFormat="1" x14ac:dyDescent="0.25">
      <c r="A13" s="28">
        <v>6</v>
      </c>
      <c r="B13" s="29" t="str">
        <f>Table134379114[[#This Row],[first name]]&amp;Table134379114[[#This Row],[paste special]]</f>
        <v>639tasya nurul 'amaliah</v>
      </c>
      <c r="C13" s="1" t="s">
        <v>765</v>
      </c>
      <c r="D13" s="1" t="s">
        <v>113</v>
      </c>
      <c r="E13" s="1">
        <v>639</v>
      </c>
      <c r="F13" s="30" t="s">
        <v>627</v>
      </c>
      <c r="G13" s="29" t="str">
        <f>LOWER(Table134379114[[#This Row],[surename]])</f>
        <v>tasya nurul 'amaliah</v>
      </c>
      <c r="H13" s="29" t="s">
        <v>697</v>
      </c>
      <c r="I13" s="29" t="str">
        <f>Table134379114[[#This Row],[username]]&amp;"@gmail.com"</f>
        <v>639tasya@gmail.com</v>
      </c>
      <c r="J13" s="6" t="s">
        <v>821</v>
      </c>
      <c r="K13" s="1" t="s">
        <v>2</v>
      </c>
    </row>
    <row r="14" spans="1:11" s="1" customFormat="1" x14ac:dyDescent="0.25">
      <c r="A14" s="28">
        <v>7</v>
      </c>
      <c r="B14" s="29" t="str">
        <f>Table134379114[[#This Row],[first name]]&amp;Table134379114[[#This Row],[paste special]]</f>
        <v>639miftazana firdaus rizki putri</v>
      </c>
      <c r="C14" s="1" t="s">
        <v>766</v>
      </c>
      <c r="D14" s="1" t="s">
        <v>113</v>
      </c>
      <c r="E14" s="1">
        <v>639</v>
      </c>
      <c r="F14" s="30" t="s">
        <v>628</v>
      </c>
      <c r="G14" s="29" t="str">
        <f>LOWER(Table134379114[[#This Row],[surename]])</f>
        <v>miftazana firdaus rizki putri</v>
      </c>
      <c r="H14" s="29" t="s">
        <v>698</v>
      </c>
      <c r="I14" s="29" t="str">
        <f>Table134379114[[#This Row],[username]]&amp;"@gmail.com"</f>
        <v>639miftazana@gmail.com</v>
      </c>
      <c r="J14" s="6" t="s">
        <v>822</v>
      </c>
      <c r="K14" s="1" t="s">
        <v>2</v>
      </c>
    </row>
    <row r="15" spans="1:11" s="1" customFormat="1" x14ac:dyDescent="0.25">
      <c r="A15" s="28">
        <v>8</v>
      </c>
      <c r="B15" s="29" t="str">
        <f>Table134379114[[#This Row],[first name]]&amp;Table134379114[[#This Row],[paste special]]</f>
        <v>639fafa nur azila</v>
      </c>
      <c r="C15" s="1" t="s">
        <v>767</v>
      </c>
      <c r="D15" s="1" t="s">
        <v>113</v>
      </c>
      <c r="E15" s="1">
        <v>639</v>
      </c>
      <c r="F15" s="30" t="s">
        <v>630</v>
      </c>
      <c r="G15" s="29" t="str">
        <f>LOWER(Table134379114[[#This Row],[surename]])</f>
        <v>fafa nur azila</v>
      </c>
      <c r="H15" s="29" t="s">
        <v>699</v>
      </c>
      <c r="I15" s="29" t="str">
        <f>Table134379114[[#This Row],[username]]&amp;"@gmail.com"</f>
        <v>639fafa@gmail.com</v>
      </c>
      <c r="J15" s="6" t="s">
        <v>823</v>
      </c>
      <c r="K15" s="1" t="s">
        <v>2</v>
      </c>
    </row>
    <row r="16" spans="1:11" s="1" customFormat="1" x14ac:dyDescent="0.25">
      <c r="A16" s="28">
        <v>9</v>
      </c>
      <c r="B16" s="29" t="str">
        <f>Table134379114[[#This Row],[first name]]&amp;Table134379114[[#This Row],[paste special]]</f>
        <v>639sekar lintang sejati</v>
      </c>
      <c r="C16" s="1" t="s">
        <v>768</v>
      </c>
      <c r="D16" s="1" t="s">
        <v>113</v>
      </c>
      <c r="E16" s="1">
        <v>639</v>
      </c>
      <c r="F16" s="30" t="s">
        <v>631</v>
      </c>
      <c r="G16" s="29" t="str">
        <f>LOWER(Table134379114[[#This Row],[surename]])</f>
        <v>sekar lintang sejati</v>
      </c>
      <c r="H16" s="29" t="s">
        <v>700</v>
      </c>
      <c r="I16" s="29" t="str">
        <f>Table134379114[[#This Row],[username]]&amp;"@gmail.com"</f>
        <v>639sekar@gmail.com</v>
      </c>
      <c r="J16" s="6" t="s">
        <v>824</v>
      </c>
      <c r="K16" s="1" t="s">
        <v>4</v>
      </c>
    </row>
    <row r="17" spans="1:11" s="1" customFormat="1" x14ac:dyDescent="0.25">
      <c r="A17" s="28">
        <v>10</v>
      </c>
      <c r="B17" s="29" t="str">
        <f>Table134379114[[#This Row],[first name]]&amp;Table134379114[[#This Row],[paste special]]</f>
        <v>639salsabela afra ramadhani</v>
      </c>
      <c r="C17" s="8" t="s">
        <v>769</v>
      </c>
      <c r="D17" s="1" t="s">
        <v>113</v>
      </c>
      <c r="E17" s="1">
        <v>639</v>
      </c>
      <c r="F17" s="30" t="s">
        <v>632</v>
      </c>
      <c r="G17" s="29" t="str">
        <f>LOWER(Table134379114[[#This Row],[surename]])</f>
        <v>salsabela afra ramadhani</v>
      </c>
      <c r="H17" s="29" t="s">
        <v>701</v>
      </c>
      <c r="I17" s="29" t="str">
        <f>Table134379114[[#This Row],[username]]&amp;"@gmail.com"</f>
        <v>639salsabela@gmail.com</v>
      </c>
      <c r="J17" s="6" t="s">
        <v>825</v>
      </c>
      <c r="K17" s="9" t="s">
        <v>25</v>
      </c>
    </row>
    <row r="18" spans="1:11" s="1" customFormat="1" x14ac:dyDescent="0.25">
      <c r="A18" s="28">
        <v>11</v>
      </c>
      <c r="B18" s="29" t="str">
        <f>Table134379114[[#This Row],[first name]]&amp;Table134379114[[#This Row],[paste special]]</f>
        <v>639elrifa luthfia azzahra</v>
      </c>
      <c r="C18" s="1" t="s">
        <v>770</v>
      </c>
      <c r="D18" s="1" t="s">
        <v>113</v>
      </c>
      <c r="E18" s="1">
        <v>639</v>
      </c>
      <c r="F18" s="30" t="s">
        <v>634</v>
      </c>
      <c r="G18" s="29" t="str">
        <f>LOWER(Table134379114[[#This Row],[surename]])</f>
        <v>elrifa luthfia azzahra</v>
      </c>
      <c r="H18" s="29" t="s">
        <v>702</v>
      </c>
      <c r="I18" s="29" t="str">
        <f>Table134379114[[#This Row],[username]]&amp;"@gmail.com"</f>
        <v>639elrifa@gmail.com</v>
      </c>
      <c r="J18" s="6" t="s">
        <v>826</v>
      </c>
      <c r="K18" s="1" t="s">
        <v>4</v>
      </c>
    </row>
    <row r="19" spans="1:11" s="1" customFormat="1" x14ac:dyDescent="0.25">
      <c r="A19" s="28">
        <v>12</v>
      </c>
      <c r="B19" s="29" t="str">
        <f>Table134379114[[#This Row],[first name]]&amp;Table134379114[[#This Row],[paste special]]</f>
        <v>639nurul fithriyahzukhrufiyah</v>
      </c>
      <c r="C19" s="1" t="s">
        <v>771</v>
      </c>
      <c r="D19" s="1" t="s">
        <v>113</v>
      </c>
      <c r="E19" s="1">
        <v>639</v>
      </c>
      <c r="F19" s="30" t="s">
        <v>635</v>
      </c>
      <c r="G19" s="29" t="str">
        <f>LOWER(Table134379114[[#This Row],[surename]])</f>
        <v>nurul fithriyahzukhrufiyah</v>
      </c>
      <c r="H19" s="29" t="s">
        <v>703</v>
      </c>
      <c r="I19" s="29" t="str">
        <f>Table134379114[[#This Row],[username]]&amp;"@gmail.com"</f>
        <v>639nurul@gmail.com</v>
      </c>
      <c r="J19" s="6" t="s">
        <v>827</v>
      </c>
      <c r="K19" s="1" t="s">
        <v>6</v>
      </c>
    </row>
    <row r="20" spans="1:11" s="1" customFormat="1" x14ac:dyDescent="0.25">
      <c r="A20" s="28">
        <v>13</v>
      </c>
      <c r="B20" s="29" t="str">
        <f>Table134379114[[#This Row],[first name]]&amp;Table134379114[[#This Row],[paste special]]</f>
        <v>639melati ayuningtyas</v>
      </c>
      <c r="C20" s="1" t="s">
        <v>772</v>
      </c>
      <c r="D20" s="1" t="s">
        <v>113</v>
      </c>
      <c r="E20" s="1">
        <v>639</v>
      </c>
      <c r="F20" s="30" t="s">
        <v>637</v>
      </c>
      <c r="G20" s="29" t="str">
        <f>LOWER(Table134379114[[#This Row],[surename]])</f>
        <v>melati ayuningtyas</v>
      </c>
      <c r="H20" s="29" t="s">
        <v>704</v>
      </c>
      <c r="I20" s="29" t="str">
        <f>Table134379114[[#This Row],[username]]&amp;"@gmail.com"</f>
        <v>639melati@gmail.com</v>
      </c>
      <c r="J20" s="6" t="s">
        <v>828</v>
      </c>
      <c r="K20" s="1" t="s">
        <v>4</v>
      </c>
    </row>
    <row r="21" spans="1:11" s="1" customFormat="1" x14ac:dyDescent="0.25">
      <c r="A21" s="28">
        <v>14</v>
      </c>
      <c r="B21" s="29" t="str">
        <f>Table134379114[[#This Row],[first name]]&amp;Table134379114[[#This Row],[paste special]]</f>
        <v>639arifudin suhaili</v>
      </c>
      <c r="C21" s="1" t="s">
        <v>792</v>
      </c>
      <c r="D21" s="1" t="s">
        <v>113</v>
      </c>
      <c r="E21" s="1">
        <v>639</v>
      </c>
      <c r="F21" s="30" t="s">
        <v>638</v>
      </c>
      <c r="G21" s="29" t="str">
        <f>LOWER(Table134379114[[#This Row],[surename]])</f>
        <v>arifudin suhaili</v>
      </c>
      <c r="H21" s="29" t="s">
        <v>705</v>
      </c>
      <c r="I21" s="29" t="str">
        <f>Table134379114[[#This Row],[username]]&amp;"@gmail.com"</f>
        <v>639arifudin@gmail.com</v>
      </c>
      <c r="J21" s="6" t="s">
        <v>829</v>
      </c>
      <c r="K21" s="1" t="s">
        <v>13</v>
      </c>
    </row>
    <row r="22" spans="1:11" s="1" customFormat="1" x14ac:dyDescent="0.25">
      <c r="A22" s="28">
        <v>15</v>
      </c>
      <c r="B22" s="29" t="str">
        <f>Table134379114[[#This Row],[first name]]&amp;Table134379114[[#This Row],[paste special]]</f>
        <v>639silviana nafisa yunitasari</v>
      </c>
      <c r="C22" s="1" t="s">
        <v>773</v>
      </c>
      <c r="D22" s="1" t="s">
        <v>113</v>
      </c>
      <c r="E22" s="1">
        <v>639</v>
      </c>
      <c r="F22" s="30" t="s">
        <v>639</v>
      </c>
      <c r="G22" s="29" t="str">
        <f>LOWER(Table134379114[[#This Row],[surename]])</f>
        <v>silviana nafisa yunitasari</v>
      </c>
      <c r="H22" s="29" t="s">
        <v>706</v>
      </c>
      <c r="I22" s="29" t="str">
        <f>Table134379114[[#This Row],[username]]&amp;"@gmail.com"</f>
        <v>639silviana@gmail.com</v>
      </c>
      <c r="J22" s="6" t="s">
        <v>830</v>
      </c>
      <c r="K22" s="1" t="s">
        <v>2</v>
      </c>
    </row>
    <row r="23" spans="1:11" s="1" customFormat="1" x14ac:dyDescent="0.25">
      <c r="A23" s="28">
        <v>16</v>
      </c>
      <c r="B23" s="29" t="str">
        <f>Table134379114[[#This Row],[first name]]&amp;Table134379114[[#This Row],[paste special]]</f>
        <v>639nurhaliza dinda putri</v>
      </c>
      <c r="C23" s="1" t="s">
        <v>774</v>
      </c>
      <c r="D23" s="1" t="s">
        <v>113</v>
      </c>
      <c r="E23" s="1">
        <v>639</v>
      </c>
      <c r="F23" s="30" t="s">
        <v>641</v>
      </c>
      <c r="G23" s="29" t="str">
        <f>LOWER(Table134379114[[#This Row],[surename]])</f>
        <v>nurhaliza dinda putri</v>
      </c>
      <c r="H23" s="29" t="s">
        <v>707</v>
      </c>
      <c r="I23" s="29" t="str">
        <f>Table134379114[[#This Row],[username]]&amp;"@gmail.com"</f>
        <v>639nurhaliza@gmail.com</v>
      </c>
      <c r="J23" s="6" t="s">
        <v>831</v>
      </c>
      <c r="K23" s="1" t="s">
        <v>11</v>
      </c>
    </row>
    <row r="24" spans="1:11" s="1" customFormat="1" x14ac:dyDescent="0.25">
      <c r="A24" s="28">
        <v>17</v>
      </c>
      <c r="B24" s="29" t="str">
        <f>Table134379114[[#This Row],[first name]]&amp;Table134379114[[#This Row],[paste special]]</f>
        <v>639fikriadriani</v>
      </c>
      <c r="C24" s="1" t="s">
        <v>754</v>
      </c>
      <c r="D24" s="1" t="s">
        <v>113</v>
      </c>
      <c r="E24" s="1">
        <v>639</v>
      </c>
      <c r="F24" s="30" t="s">
        <v>642</v>
      </c>
      <c r="G24" s="29" t="str">
        <f>LOWER(Table134379114[[#This Row],[surename]])</f>
        <v>fikriadriani</v>
      </c>
      <c r="H24" s="29" t="s">
        <v>708</v>
      </c>
      <c r="I24" s="29" t="str">
        <f>Table134379114[[#This Row],[username]]&amp;"@gmail.com"</f>
        <v>639fikriadriani@gmail.com</v>
      </c>
      <c r="J24" s="6" t="s">
        <v>832</v>
      </c>
      <c r="K24" s="1" t="s">
        <v>13</v>
      </c>
    </row>
    <row r="25" spans="1:11" s="1" customFormat="1" x14ac:dyDescent="0.25">
      <c r="A25" s="28">
        <v>18</v>
      </c>
      <c r="B25" s="29" t="str">
        <f>Table134379114[[#This Row],[first name]]&amp;Table134379114[[#This Row],[paste special]]</f>
        <v>639elfrida riyani</v>
      </c>
      <c r="C25" s="1" t="s">
        <v>775</v>
      </c>
      <c r="D25" s="1" t="s">
        <v>113</v>
      </c>
      <c r="E25" s="1">
        <v>639</v>
      </c>
      <c r="F25" s="30" t="s">
        <v>644</v>
      </c>
      <c r="G25" s="29" t="str">
        <f>LOWER(Table134379114[[#This Row],[surename]])</f>
        <v>elfrida riyani</v>
      </c>
      <c r="H25" s="29" t="s">
        <v>709</v>
      </c>
      <c r="I25" s="29" t="str">
        <f>Table134379114[[#This Row],[username]]&amp;"@gmail.com"</f>
        <v>639elfrida@gmail.com</v>
      </c>
      <c r="J25" s="6" t="s">
        <v>833</v>
      </c>
      <c r="K25" s="1" t="s">
        <v>17</v>
      </c>
    </row>
    <row r="26" spans="1:11" s="1" customFormat="1" x14ac:dyDescent="0.25">
      <c r="A26" s="28">
        <v>19</v>
      </c>
      <c r="B26" s="29" t="str">
        <f>Table134379114[[#This Row],[first name]]&amp;Table134379114[[#This Row],[paste special]]</f>
        <v>639aulia nur aini</v>
      </c>
      <c r="C26" s="1" t="s">
        <v>793</v>
      </c>
      <c r="D26" s="1" t="s">
        <v>113</v>
      </c>
      <c r="E26" s="1">
        <v>639</v>
      </c>
      <c r="F26" s="30" t="s">
        <v>645</v>
      </c>
      <c r="G26" s="29" t="str">
        <f>LOWER(Table134379114[[#This Row],[surename]])</f>
        <v>aulia nur aini</v>
      </c>
      <c r="H26" s="29" t="s">
        <v>710</v>
      </c>
      <c r="I26" s="29" t="str">
        <f>Table134379114[[#This Row],[username]]&amp;"@gmail.com"</f>
        <v>639aulia@gmail.com</v>
      </c>
      <c r="J26" s="6" t="s">
        <v>834</v>
      </c>
      <c r="K26" s="1" t="s">
        <v>38</v>
      </c>
    </row>
    <row r="27" spans="1:11" s="1" customFormat="1" x14ac:dyDescent="0.25">
      <c r="A27" s="28">
        <v>20</v>
      </c>
      <c r="B27" s="29" t="str">
        <f>Table134379114[[#This Row],[first name]]&amp;Table134379114[[#This Row],[paste special]]</f>
        <v>639feti fatiah nada milenia</v>
      </c>
      <c r="C27" s="1" t="s">
        <v>776</v>
      </c>
      <c r="D27" s="1" t="s">
        <v>113</v>
      </c>
      <c r="E27" s="1">
        <v>639</v>
      </c>
      <c r="F27" s="30" t="s">
        <v>646</v>
      </c>
      <c r="G27" s="29" t="str">
        <f>LOWER(Table134379114[[#This Row],[surename]])</f>
        <v>feti fatiah nada milenia</v>
      </c>
      <c r="H27" s="29" t="s">
        <v>711</v>
      </c>
      <c r="I27" s="29" t="str">
        <f>Table134379114[[#This Row],[username]]&amp;"@gmail.com"</f>
        <v>639feti@gmail.com</v>
      </c>
      <c r="J27" s="6" t="s">
        <v>835</v>
      </c>
      <c r="K27" s="1" t="s">
        <v>2</v>
      </c>
    </row>
    <row r="28" spans="1:11" s="1" customFormat="1" x14ac:dyDescent="0.25">
      <c r="A28" s="28">
        <v>21</v>
      </c>
      <c r="B28" s="29" t="str">
        <f>Table134379114[[#This Row],[first name]]&amp;Table134379114[[#This Row],[paste special]]</f>
        <v>639salsabilla</v>
      </c>
      <c r="C28" s="1" t="s">
        <v>755</v>
      </c>
      <c r="D28" s="1" t="s">
        <v>113</v>
      </c>
      <c r="E28" s="1">
        <v>639</v>
      </c>
      <c r="F28" s="30" t="s">
        <v>647</v>
      </c>
      <c r="G28" s="29" t="str">
        <f>LOWER(Table134379114[[#This Row],[surename]])</f>
        <v>salsabilla</v>
      </c>
      <c r="H28" s="29" t="s">
        <v>712</v>
      </c>
      <c r="I28" s="29" t="str">
        <f>Table134379114[[#This Row],[username]]&amp;"@gmail.com"</f>
        <v>639salsabilla@gmail.com</v>
      </c>
      <c r="J28" s="6" t="s">
        <v>836</v>
      </c>
      <c r="K28" s="1" t="s">
        <v>2</v>
      </c>
    </row>
    <row r="29" spans="1:11" s="1" customFormat="1" x14ac:dyDescent="0.25">
      <c r="A29" s="28">
        <v>22</v>
      </c>
      <c r="B29" s="29" t="str">
        <f>Table134379114[[#This Row],[first name]]&amp;Table134379114[[#This Row],[paste special]]</f>
        <v>639sasti alifia widya saputri</v>
      </c>
      <c r="C29" s="1" t="s">
        <v>777</v>
      </c>
      <c r="D29" s="1" t="s">
        <v>113</v>
      </c>
      <c r="E29" s="1">
        <v>639</v>
      </c>
      <c r="F29" s="30" t="s">
        <v>648</v>
      </c>
      <c r="G29" s="29" t="str">
        <f>LOWER(Table134379114[[#This Row],[surename]])</f>
        <v>sasti alifia widya saputri</v>
      </c>
      <c r="H29" s="29" t="s">
        <v>713</v>
      </c>
      <c r="I29" s="29" t="str">
        <f>Table134379114[[#This Row],[username]]&amp;"@gmail.com"</f>
        <v>639sasti@gmail.com</v>
      </c>
      <c r="J29" s="6" t="s">
        <v>837</v>
      </c>
      <c r="K29" s="1" t="s">
        <v>2</v>
      </c>
    </row>
    <row r="30" spans="1:11" s="1" customFormat="1" x14ac:dyDescent="0.25">
      <c r="A30" s="28">
        <v>23</v>
      </c>
      <c r="B30" s="29" t="str">
        <f>Table134379114[[#This Row],[first name]]&amp;Table134379114[[#This Row],[paste special]]</f>
        <v>639hapsoro satrio wibowo</v>
      </c>
      <c r="C30" s="1" t="s">
        <v>778</v>
      </c>
      <c r="D30" s="1" t="s">
        <v>113</v>
      </c>
      <c r="E30" s="1">
        <v>639</v>
      </c>
      <c r="F30" s="30" t="s">
        <v>649</v>
      </c>
      <c r="G30" s="29" t="str">
        <f>LOWER(Table134379114[[#This Row],[surename]])</f>
        <v>hapsoro satrio wibowo</v>
      </c>
      <c r="H30" s="29" t="s">
        <v>714</v>
      </c>
      <c r="I30" s="29" t="str">
        <f>Table134379114[[#This Row],[username]]&amp;"@gmail.com"</f>
        <v>639hapsoro@gmail.com</v>
      </c>
      <c r="J30" s="6" t="s">
        <v>838</v>
      </c>
      <c r="K30" s="1" t="s">
        <v>46</v>
      </c>
    </row>
    <row r="31" spans="1:11" s="1" customFormat="1" x14ac:dyDescent="0.25">
      <c r="A31" s="28">
        <v>24</v>
      </c>
      <c r="B31" s="29" t="str">
        <f>Table134379114[[#This Row],[first name]]&amp;Table134379114[[#This Row],[paste special]]</f>
        <v>639saniya afdalriva mizandya</v>
      </c>
      <c r="C31" s="1" t="s">
        <v>779</v>
      </c>
      <c r="D31" s="1" t="s">
        <v>113</v>
      </c>
      <c r="E31" s="1">
        <v>639</v>
      </c>
      <c r="F31" s="30" t="s">
        <v>650</v>
      </c>
      <c r="G31" s="29" t="str">
        <f>LOWER(Table134379114[[#This Row],[surename]])</f>
        <v>saniya afdalriva mizandya</v>
      </c>
      <c r="H31" s="29" t="s">
        <v>715</v>
      </c>
      <c r="I31" s="29" t="str">
        <f>Table134379114[[#This Row],[username]]&amp;"@gmail.com"</f>
        <v>639saniya@gmail.com</v>
      </c>
      <c r="J31" s="6" t="s">
        <v>839</v>
      </c>
      <c r="K31" s="1" t="s">
        <v>13</v>
      </c>
    </row>
    <row r="32" spans="1:11" s="1" customFormat="1" x14ac:dyDescent="0.25">
      <c r="A32" s="28">
        <v>25</v>
      </c>
      <c r="B32" s="29" t="str">
        <f>Table134379114[[#This Row],[first name]]&amp;Table134379114[[#This Row],[paste special]]</f>
        <v>639ratih rahmadani</v>
      </c>
      <c r="C32" s="1" t="s">
        <v>780</v>
      </c>
      <c r="D32" s="1" t="s">
        <v>113</v>
      </c>
      <c r="E32" s="1">
        <v>639</v>
      </c>
      <c r="F32" s="30" t="s">
        <v>651</v>
      </c>
      <c r="G32" s="29" t="str">
        <f>LOWER(Table134379114[[#This Row],[surename]])</f>
        <v>ratih rahmadani</v>
      </c>
      <c r="H32" s="29" t="s">
        <v>716</v>
      </c>
      <c r="I32" s="29" t="str">
        <f>Table134379114[[#This Row],[username]]&amp;"@gmail.com"</f>
        <v>639ratih@gmail.com</v>
      </c>
      <c r="J32" s="6" t="s">
        <v>840</v>
      </c>
      <c r="K32" s="1" t="s">
        <v>25</v>
      </c>
    </row>
    <row r="33" spans="1:11" s="1" customFormat="1" x14ac:dyDescent="0.25">
      <c r="A33" s="28">
        <v>26</v>
      </c>
      <c r="B33" s="29" t="str">
        <f>Table134379114[[#This Row],[first name]]&amp;Table134379114[[#This Row],[paste special]]</f>
        <v>639citra amalia hapsari</v>
      </c>
      <c r="C33" s="1" t="s">
        <v>781</v>
      </c>
      <c r="D33" s="1" t="s">
        <v>113</v>
      </c>
      <c r="E33" s="1">
        <v>639</v>
      </c>
      <c r="F33" s="30" t="s">
        <v>652</v>
      </c>
      <c r="G33" s="29" t="str">
        <f>LOWER(Table134379114[[#This Row],[surename]])</f>
        <v>citra amalia hapsari</v>
      </c>
      <c r="H33" s="29" t="s">
        <v>717</v>
      </c>
      <c r="I33" s="29" t="str">
        <f>Table134379114[[#This Row],[username]]&amp;"@gmail.com"</f>
        <v>639citra@gmail.com</v>
      </c>
      <c r="J33" s="6" t="s">
        <v>841</v>
      </c>
      <c r="K33" s="1" t="s">
        <v>11</v>
      </c>
    </row>
    <row r="34" spans="1:11" s="1" customFormat="1" x14ac:dyDescent="0.25">
      <c r="A34" s="28">
        <v>27</v>
      </c>
      <c r="B34" s="29" t="str">
        <f>Table134379114[[#This Row],[first name]]&amp;Table134379114[[#This Row],[paste special]]</f>
        <v>639ayulia dwi rizky</v>
      </c>
      <c r="C34" s="1" t="s">
        <v>782</v>
      </c>
      <c r="D34" s="1" t="s">
        <v>113</v>
      </c>
      <c r="E34" s="1">
        <v>639</v>
      </c>
      <c r="F34" s="30" t="s">
        <v>653</v>
      </c>
      <c r="G34" s="29" t="str">
        <f>LOWER(Table134379114[[#This Row],[surename]])</f>
        <v>ayulia dwi rizky</v>
      </c>
      <c r="H34" s="29" t="s">
        <v>718</v>
      </c>
      <c r="I34" s="29" t="str">
        <f>Table134379114[[#This Row],[username]]&amp;"@gmail.com"</f>
        <v>639ayulia@gmail.com</v>
      </c>
      <c r="J34" s="6" t="s">
        <v>842</v>
      </c>
      <c r="K34" s="1" t="s">
        <v>33</v>
      </c>
    </row>
    <row r="35" spans="1:11" s="1" customFormat="1" x14ac:dyDescent="0.25">
      <c r="A35" s="28">
        <v>28</v>
      </c>
      <c r="B35" s="29" t="str">
        <f>Table134379114[[#This Row],[first name]]&amp;Table134379114[[#This Row],[paste special]]</f>
        <v>639novita setyo cahyani</v>
      </c>
      <c r="C35" s="1" t="s">
        <v>783</v>
      </c>
      <c r="D35" s="1" t="s">
        <v>113</v>
      </c>
      <c r="E35" s="1">
        <v>639</v>
      </c>
      <c r="F35" s="30" t="s">
        <v>654</v>
      </c>
      <c r="G35" s="29" t="str">
        <f>LOWER(Table134379114[[#This Row],[surename]])</f>
        <v>novita setyo cahyani</v>
      </c>
      <c r="H35" s="29" t="s">
        <v>719</v>
      </c>
      <c r="I35" s="29" t="str">
        <f>Table134379114[[#This Row],[username]]&amp;"@gmail.com"</f>
        <v>639novita@gmail.com</v>
      </c>
      <c r="J35" s="6" t="s">
        <v>843</v>
      </c>
      <c r="K35" s="1" t="s">
        <v>2</v>
      </c>
    </row>
    <row r="36" spans="1:11" s="1" customFormat="1" x14ac:dyDescent="0.25">
      <c r="A36" s="28">
        <v>29</v>
      </c>
      <c r="B36" s="29" t="str">
        <f>Table134379114[[#This Row],[first name]]&amp;Table134379114[[#This Row],[paste special]]</f>
        <v>639tiyo sandhita</v>
      </c>
      <c r="C36" s="1" t="s">
        <v>784</v>
      </c>
      <c r="D36" s="1" t="s">
        <v>113</v>
      </c>
      <c r="E36" s="1">
        <v>639</v>
      </c>
      <c r="F36" s="30" t="s">
        <v>655</v>
      </c>
      <c r="G36" s="29" t="str">
        <f>LOWER(Table134379114[[#This Row],[surename]])</f>
        <v>tiyo sandhita</v>
      </c>
      <c r="H36" s="29" t="s">
        <v>720</v>
      </c>
      <c r="I36" s="29" t="str">
        <f>Table134379114[[#This Row],[username]]&amp;"@gmail.com"</f>
        <v>639tiyo@gmail.com</v>
      </c>
      <c r="J36" s="6" t="s">
        <v>844</v>
      </c>
      <c r="K36" s="1" t="s">
        <v>4</v>
      </c>
    </row>
    <row r="37" spans="1:11" s="1" customFormat="1" x14ac:dyDescent="0.25">
      <c r="A37" s="28">
        <v>30</v>
      </c>
      <c r="B37" s="29" t="str">
        <f>Table134379114[[#This Row],[first name]]&amp;Table134379114[[#This Row],[paste special]]</f>
        <v>639ananda eka cahyati</v>
      </c>
      <c r="C37" s="1" t="s">
        <v>785</v>
      </c>
      <c r="D37" s="1" t="s">
        <v>113</v>
      </c>
      <c r="E37" s="1">
        <v>639</v>
      </c>
      <c r="F37" s="30" t="s">
        <v>656</v>
      </c>
      <c r="G37" s="29" t="str">
        <f>LOWER(Table134379114[[#This Row],[surename]])</f>
        <v>ananda eka cahyati</v>
      </c>
      <c r="H37" s="29" t="s">
        <v>721</v>
      </c>
      <c r="I37" s="29" t="str">
        <f>Table134379114[[#This Row],[username]]&amp;"@gmail.com"</f>
        <v>639ananda@gmail.com</v>
      </c>
      <c r="J37" s="6" t="s">
        <v>845</v>
      </c>
      <c r="K37" s="1" t="s">
        <v>13</v>
      </c>
    </row>
    <row r="38" spans="1:11" s="1" customFormat="1" x14ac:dyDescent="0.25">
      <c r="A38" s="28">
        <v>31</v>
      </c>
      <c r="B38" s="29" t="str">
        <f>Table134379114[[#This Row],[first name]]&amp;Table134379114[[#This Row],[paste special]]</f>
        <v>639alya zahra fitriana</v>
      </c>
      <c r="C38" s="1" t="s">
        <v>786</v>
      </c>
      <c r="D38" s="1" t="s">
        <v>113</v>
      </c>
      <c r="E38" s="1">
        <v>639</v>
      </c>
      <c r="F38" s="30" t="s">
        <v>657</v>
      </c>
      <c r="G38" s="29" t="str">
        <f>LOWER(Table134379114[[#This Row],[surename]])</f>
        <v>alya zahra fitriana</v>
      </c>
      <c r="H38" s="29" t="s">
        <v>722</v>
      </c>
      <c r="I38" s="29" t="str">
        <f>Table134379114[[#This Row],[username]]&amp;"@gmail.com"</f>
        <v>639alya@gmail.com</v>
      </c>
      <c r="J38" s="6" t="s">
        <v>846</v>
      </c>
      <c r="K38" s="1" t="s">
        <v>6</v>
      </c>
    </row>
    <row r="39" spans="1:11" s="1" customFormat="1" x14ac:dyDescent="0.25">
      <c r="A39" s="28">
        <v>32</v>
      </c>
      <c r="B39" s="29" t="str">
        <f>Table134379114[[#This Row],[first name]]&amp;Table134379114[[#This Row],[paste special]]</f>
        <v>639prisela elta kelana</v>
      </c>
      <c r="C39" s="1" t="s">
        <v>787</v>
      </c>
      <c r="D39" s="1" t="s">
        <v>113</v>
      </c>
      <c r="E39" s="1">
        <v>639</v>
      </c>
      <c r="F39" s="30" t="s">
        <v>658</v>
      </c>
      <c r="G39" s="29" t="str">
        <f>LOWER(Table134379114[[#This Row],[surename]])</f>
        <v>prisela elta kelana</v>
      </c>
      <c r="H39" s="29" t="s">
        <v>723</v>
      </c>
      <c r="I39" s="29" t="str">
        <f>Table134379114[[#This Row],[username]]&amp;"@gmail.com"</f>
        <v>639prisela@gmail.com</v>
      </c>
      <c r="J39" s="6" t="s">
        <v>847</v>
      </c>
      <c r="K39" s="1" t="s">
        <v>13</v>
      </c>
    </row>
    <row r="40" spans="1:11" s="1" customFormat="1" x14ac:dyDescent="0.25">
      <c r="A40" s="28">
        <v>33</v>
      </c>
      <c r="B40" s="29" t="str">
        <f>Table134379114[[#This Row],[first name]]&amp;Table134379114[[#This Row],[paste special]]</f>
        <v>639munifah</v>
      </c>
      <c r="C40" s="1" t="s">
        <v>756</v>
      </c>
      <c r="D40" s="1" t="s">
        <v>113</v>
      </c>
      <c r="E40" s="1">
        <v>639</v>
      </c>
      <c r="F40" s="30" t="s">
        <v>659</v>
      </c>
      <c r="G40" s="29" t="str">
        <f>LOWER(Table134379114[[#This Row],[surename]])</f>
        <v>munifah</v>
      </c>
      <c r="H40" s="29" t="s">
        <v>724</v>
      </c>
      <c r="I40" s="29" t="str">
        <f>Table134379114[[#This Row],[username]]&amp;"@gmail.com"</f>
        <v>639munifah@gmail.com</v>
      </c>
      <c r="J40" s="6" t="s">
        <v>848</v>
      </c>
      <c r="K40" s="1" t="s">
        <v>6</v>
      </c>
    </row>
    <row r="41" spans="1:11" s="1" customFormat="1" x14ac:dyDescent="0.25">
      <c r="A41" s="28">
        <v>34</v>
      </c>
      <c r="B41" s="29" t="str">
        <f>Table134379114[[#This Row],[first name]]&amp;Table134379114[[#This Row],[paste special]]</f>
        <v>639fanisa laras budiati</v>
      </c>
      <c r="C41" s="1" t="s">
        <v>788</v>
      </c>
      <c r="D41" s="1" t="s">
        <v>113</v>
      </c>
      <c r="E41" s="1">
        <v>639</v>
      </c>
      <c r="F41" s="30" t="s">
        <v>660</v>
      </c>
      <c r="G41" s="29" t="str">
        <f>LOWER(Table134379114[[#This Row],[surename]])</f>
        <v>fanisa laras budiati</v>
      </c>
      <c r="H41" s="29" t="s">
        <v>725</v>
      </c>
      <c r="I41" s="29" t="str">
        <f>Table134379114[[#This Row],[username]]&amp;"@gmail.com"</f>
        <v>639fanisa@gmail.com</v>
      </c>
      <c r="J41" s="6" t="s">
        <v>849</v>
      </c>
      <c r="K41" s="1" t="s">
        <v>4</v>
      </c>
    </row>
    <row r="42" spans="1:11" s="1" customFormat="1" x14ac:dyDescent="0.25">
      <c r="A42" s="28">
        <v>35</v>
      </c>
      <c r="B42" s="29" t="str">
        <f>Table134379114[[#This Row],[first name]]&amp;Table134379114[[#This Row],[paste special]]</f>
        <v>639delva ine dhewanti</v>
      </c>
      <c r="C42" s="1" t="s">
        <v>789</v>
      </c>
      <c r="D42" s="1" t="s">
        <v>113</v>
      </c>
      <c r="E42" s="1">
        <v>639</v>
      </c>
      <c r="F42" s="30" t="s">
        <v>661</v>
      </c>
      <c r="G42" s="29" t="str">
        <f>LOWER(Table134379114[[#This Row],[surename]])</f>
        <v>delva ine dhewanti</v>
      </c>
      <c r="H42" s="29" t="s">
        <v>726</v>
      </c>
      <c r="I42" s="29" t="str">
        <f>Table134379114[[#This Row],[username]]&amp;"@gmail.com"</f>
        <v>639delva@gmail.com</v>
      </c>
      <c r="J42" s="6" t="s">
        <v>850</v>
      </c>
      <c r="K42" s="1" t="s">
        <v>23</v>
      </c>
    </row>
    <row r="43" spans="1:11" s="1" customFormat="1" x14ac:dyDescent="0.25">
      <c r="A43" s="28">
        <v>36</v>
      </c>
      <c r="B43" s="29" t="str">
        <f>Table134379114[[#This Row],[first name]]&amp;Table134379114[[#This Row],[paste special]]</f>
        <v>639anggitia putri pertiwi</v>
      </c>
      <c r="C43" s="1" t="s">
        <v>790</v>
      </c>
      <c r="D43" s="1" t="s">
        <v>113</v>
      </c>
      <c r="E43" s="1">
        <v>639</v>
      </c>
      <c r="F43" s="30" t="s">
        <v>662</v>
      </c>
      <c r="G43" s="29" t="str">
        <f>LOWER(Table134379114[[#This Row],[surename]])</f>
        <v>anggitia putri pertiwi</v>
      </c>
      <c r="H43" s="29" t="s">
        <v>727</v>
      </c>
      <c r="I43" s="29" t="str">
        <f>Table134379114[[#This Row],[username]]&amp;"@gmail.com"</f>
        <v>639anggitia@gmail.com</v>
      </c>
      <c r="J43" s="6" t="s">
        <v>851</v>
      </c>
      <c r="K43" s="1" t="s">
        <v>11</v>
      </c>
    </row>
    <row r="44" spans="1:11" s="1" customFormat="1" x14ac:dyDescent="0.25">
      <c r="A44" s="28">
        <v>37</v>
      </c>
      <c r="B44" s="29" t="str">
        <f>Table134379114[[#This Row],[first name]]&amp;Table134379114[[#This Row],[paste special]]</f>
        <v>639anis safety</v>
      </c>
      <c r="C44" s="1" t="s">
        <v>791</v>
      </c>
      <c r="D44" s="1" t="s">
        <v>113</v>
      </c>
      <c r="E44" s="1">
        <v>639</v>
      </c>
      <c r="F44" s="30" t="s">
        <v>663</v>
      </c>
      <c r="G44" s="29" t="str">
        <f>LOWER(Table134379114[[#This Row],[surename]])</f>
        <v>anis safety</v>
      </c>
      <c r="H44" s="29" t="s">
        <v>728</v>
      </c>
      <c r="I44" s="29" t="str">
        <f>Table134379114[[#This Row],[username]]&amp;"@gmail.com"</f>
        <v>639anis@gmail.com</v>
      </c>
      <c r="J44" s="6" t="s">
        <v>852</v>
      </c>
      <c r="K44" s="1" t="s">
        <v>2</v>
      </c>
    </row>
    <row r="45" spans="1:11" s="1" customFormat="1" x14ac:dyDescent="0.25">
      <c r="A45" s="28">
        <v>38</v>
      </c>
      <c r="B45" s="29" t="str">
        <f>Table134379114[[#This Row],[first name]]&amp;Table134379114[[#This Row],[paste special]]</f>
        <v>639galuh intan novitasari</v>
      </c>
      <c r="C45" s="1" t="s">
        <v>794</v>
      </c>
      <c r="D45" s="1" t="s">
        <v>113</v>
      </c>
      <c r="E45" s="1">
        <v>639</v>
      </c>
      <c r="F45" s="30" t="s">
        <v>664</v>
      </c>
      <c r="G45" s="29" t="str">
        <f>LOWER(Table134379114[[#This Row],[surename]])</f>
        <v>galuh intan novitasari</v>
      </c>
      <c r="H45" s="29" t="s">
        <v>729</v>
      </c>
      <c r="I45" s="29" t="str">
        <f>Table134379114[[#This Row],[username]]&amp;"@gmail.com"</f>
        <v>639galuh@gmail.com</v>
      </c>
      <c r="J45" s="6" t="s">
        <v>853</v>
      </c>
      <c r="K45" s="1" t="s">
        <v>2</v>
      </c>
    </row>
    <row r="46" spans="1:11" s="1" customFormat="1" x14ac:dyDescent="0.25">
      <c r="A46" s="28">
        <v>39</v>
      </c>
      <c r="B46" s="29" t="str">
        <f>Table134379114[[#This Row],[first name]]&amp;Table134379114[[#This Row],[paste special]]</f>
        <v>639dhiya' salsabila fitria</v>
      </c>
      <c r="C46" s="1" t="s">
        <v>795</v>
      </c>
      <c r="D46" s="1" t="s">
        <v>113</v>
      </c>
      <c r="E46" s="1">
        <v>639</v>
      </c>
      <c r="F46" s="30" t="s">
        <v>665</v>
      </c>
      <c r="G46" s="29" t="str">
        <f>LOWER(Table134379114[[#This Row],[surename]])</f>
        <v>dhiya' salsabila fitria</v>
      </c>
      <c r="H46" s="29" t="s">
        <v>730</v>
      </c>
      <c r="I46" s="29" t="str">
        <f>Table134379114[[#This Row],[username]]&amp;"@gmail.com"</f>
        <v>639dhiya@gmail.com</v>
      </c>
      <c r="J46" s="6" t="s">
        <v>854</v>
      </c>
      <c r="K46" s="1" t="s">
        <v>2</v>
      </c>
    </row>
    <row r="47" spans="1:11" s="1" customFormat="1" x14ac:dyDescent="0.25">
      <c r="A47" s="28">
        <v>40</v>
      </c>
      <c r="B47" s="29" t="str">
        <f>Table134379114[[#This Row],[first name]]&amp;Table134379114[[#This Row],[paste special]]</f>
        <v>639isnani qodriyani</v>
      </c>
      <c r="C47" s="1" t="s">
        <v>796</v>
      </c>
      <c r="D47" s="1" t="s">
        <v>113</v>
      </c>
      <c r="E47" s="1">
        <v>639</v>
      </c>
      <c r="F47" s="30" t="s">
        <v>666</v>
      </c>
      <c r="G47" s="29" t="str">
        <f>LOWER(Table134379114[[#This Row],[surename]])</f>
        <v>isnani qodriyani</v>
      </c>
      <c r="H47" s="29" t="s">
        <v>731</v>
      </c>
      <c r="I47" s="29" t="str">
        <f>Table134379114[[#This Row],[username]]&amp;"@gmail.com"</f>
        <v>639isnani@gmail.com</v>
      </c>
      <c r="J47" s="6" t="s">
        <v>855</v>
      </c>
      <c r="K47" s="1" t="s">
        <v>2</v>
      </c>
    </row>
    <row r="48" spans="1:11" s="1" customFormat="1" x14ac:dyDescent="0.25">
      <c r="A48" s="28">
        <v>41</v>
      </c>
      <c r="B48" s="29" t="str">
        <f>Table134379114[[#This Row],[first name]]&amp;Table134379114[[#This Row],[paste special]]</f>
        <v>639nasruddin najib</v>
      </c>
      <c r="C48" s="1" t="s">
        <v>797</v>
      </c>
      <c r="D48" s="1" t="s">
        <v>113</v>
      </c>
      <c r="E48" s="1">
        <v>639</v>
      </c>
      <c r="F48" s="30" t="s">
        <v>667</v>
      </c>
      <c r="G48" s="29" t="str">
        <f>LOWER(Table134379114[[#This Row],[surename]])</f>
        <v>nasruddin najib</v>
      </c>
      <c r="H48" s="29" t="s">
        <v>732</v>
      </c>
      <c r="I48" s="29" t="str">
        <f>Table134379114[[#This Row],[username]]&amp;"@gmail.com"</f>
        <v>639nasruddin@gmail.com</v>
      </c>
      <c r="J48" s="6" t="s">
        <v>856</v>
      </c>
      <c r="K48" s="1" t="s">
        <v>13</v>
      </c>
    </row>
    <row r="49" spans="1:11" s="1" customFormat="1" x14ac:dyDescent="0.25">
      <c r="A49" s="28">
        <v>42</v>
      </c>
      <c r="B49" s="29" t="str">
        <f>Table134379114[[#This Row],[first name]]&amp;Table134379114[[#This Row],[paste special]]</f>
        <v>639may chindy pradika aulia</v>
      </c>
      <c r="C49" s="1" t="s">
        <v>798</v>
      </c>
      <c r="D49" s="1" t="s">
        <v>113</v>
      </c>
      <c r="E49" s="1">
        <v>639</v>
      </c>
      <c r="F49" s="30" t="s">
        <v>668</v>
      </c>
      <c r="G49" s="29" t="str">
        <f>LOWER(Table134379114[[#This Row],[surename]])</f>
        <v>may chindy pradika aulia</v>
      </c>
      <c r="H49" s="29" t="s">
        <v>733</v>
      </c>
      <c r="I49" s="29" t="str">
        <f>Table134379114[[#This Row],[username]]&amp;"@gmail.com"</f>
        <v>639may@gmail.com</v>
      </c>
      <c r="J49" s="6" t="s">
        <v>857</v>
      </c>
      <c r="K49" s="1" t="s">
        <v>11</v>
      </c>
    </row>
    <row r="50" spans="1:11" s="1" customFormat="1" x14ac:dyDescent="0.25">
      <c r="A50" s="28">
        <v>43</v>
      </c>
      <c r="B50" s="29" t="str">
        <f>Table134379114[[#This Row],[first name]]&amp;Table134379114[[#This Row],[paste special]]</f>
        <v>639taufik choirohman</v>
      </c>
      <c r="C50" s="1" t="s">
        <v>799</v>
      </c>
      <c r="D50" s="1" t="s">
        <v>113</v>
      </c>
      <c r="E50" s="1">
        <v>639</v>
      </c>
      <c r="F50" s="30" t="s">
        <v>669</v>
      </c>
      <c r="G50" s="29" t="str">
        <f>LOWER(Table134379114[[#This Row],[surename]])</f>
        <v>taufik choirohman</v>
      </c>
      <c r="H50" s="29" t="s">
        <v>734</v>
      </c>
      <c r="I50" s="29" t="str">
        <f>Table134379114[[#This Row],[username]]&amp;"@gmail.com"</f>
        <v>639taufik@gmail.com</v>
      </c>
      <c r="J50" s="6" t="s">
        <v>858</v>
      </c>
      <c r="K50" s="1" t="s">
        <v>13</v>
      </c>
    </row>
    <row r="51" spans="1:11" s="1" customFormat="1" x14ac:dyDescent="0.25">
      <c r="A51" s="28">
        <v>44</v>
      </c>
      <c r="B51" s="29" t="str">
        <f>Table134379114[[#This Row],[first name]]&amp;Table134379114[[#This Row],[paste special]]</f>
        <v>639azzukhruf nisa adira</v>
      </c>
      <c r="C51" s="1" t="s">
        <v>800</v>
      </c>
      <c r="D51" s="1" t="s">
        <v>113</v>
      </c>
      <c r="E51" s="1">
        <v>639</v>
      </c>
      <c r="F51" s="30" t="s">
        <v>670</v>
      </c>
      <c r="G51" s="29" t="str">
        <f>LOWER(Table134379114[[#This Row],[surename]])</f>
        <v>azzukhruf nisa adira</v>
      </c>
      <c r="H51" s="29" t="s">
        <v>735</v>
      </c>
      <c r="I51" s="29" t="str">
        <f>Table134379114[[#This Row],[username]]&amp;"@gmail.com"</f>
        <v>639azzukhruf@gmail.com</v>
      </c>
      <c r="J51" s="6" t="s">
        <v>859</v>
      </c>
      <c r="K51" s="1" t="s">
        <v>13</v>
      </c>
    </row>
    <row r="52" spans="1:11" s="1" customFormat="1" x14ac:dyDescent="0.25">
      <c r="A52" s="28">
        <v>45</v>
      </c>
      <c r="B52" s="29" t="str">
        <f>Table134379114[[#This Row],[first name]]&amp;Table134379114[[#This Row],[paste special]]</f>
        <v>639korinta azhar</v>
      </c>
      <c r="C52" s="1" t="s">
        <v>801</v>
      </c>
      <c r="D52" s="1" t="s">
        <v>113</v>
      </c>
      <c r="E52" s="1">
        <v>639</v>
      </c>
      <c r="F52" s="30" t="s">
        <v>671</v>
      </c>
      <c r="G52" s="29" t="str">
        <f>LOWER(Table134379114[[#This Row],[surename]])</f>
        <v>korinta azhar</v>
      </c>
      <c r="H52" s="29" t="s">
        <v>736</v>
      </c>
      <c r="I52" s="29" t="str">
        <f>Table134379114[[#This Row],[username]]&amp;"@gmail.com"</f>
        <v>639korinta@gmail.com</v>
      </c>
      <c r="J52" s="6" t="s">
        <v>860</v>
      </c>
      <c r="K52" s="1" t="s">
        <v>6</v>
      </c>
    </row>
    <row r="53" spans="1:11" s="1" customFormat="1" x14ac:dyDescent="0.25">
      <c r="A53" s="28">
        <v>46</v>
      </c>
      <c r="B53" s="29" t="str">
        <f>Table134379114[[#This Row],[first name]]&amp;Table134379114[[#This Row],[paste special]]</f>
        <v>639salsablla giska indraswari</v>
      </c>
      <c r="C53" s="1" t="s">
        <v>802</v>
      </c>
      <c r="D53" s="1" t="s">
        <v>113</v>
      </c>
      <c r="E53" s="1">
        <v>639</v>
      </c>
      <c r="F53" s="30" t="s">
        <v>672</v>
      </c>
      <c r="G53" s="29" t="str">
        <f>LOWER(Table134379114[[#This Row],[surename]])</f>
        <v>salsablla giska indraswari</v>
      </c>
      <c r="H53" s="29" t="s">
        <v>737</v>
      </c>
      <c r="I53" s="29" t="str">
        <f>Table134379114[[#This Row],[username]]&amp;"@gmail.com"</f>
        <v>639salsablla@gmail.com</v>
      </c>
      <c r="J53" s="6" t="s">
        <v>861</v>
      </c>
      <c r="K53" s="1" t="s">
        <v>6</v>
      </c>
    </row>
    <row r="54" spans="1:11" s="1" customFormat="1" x14ac:dyDescent="0.25">
      <c r="A54" s="28">
        <v>47</v>
      </c>
      <c r="B54" s="29" t="str">
        <f>Table134379114[[#This Row],[first name]]&amp;Table134379114[[#This Row],[paste special]]</f>
        <v>639dania rahmawati</v>
      </c>
      <c r="C54" s="1" t="s">
        <v>803</v>
      </c>
      <c r="D54" s="1" t="s">
        <v>113</v>
      </c>
      <c r="E54" s="1">
        <v>639</v>
      </c>
      <c r="F54" s="30" t="s">
        <v>673</v>
      </c>
      <c r="G54" s="29" t="str">
        <f>LOWER(Table134379114[[#This Row],[surename]])</f>
        <v>dania rahmawati</v>
      </c>
      <c r="H54" s="29" t="s">
        <v>738</v>
      </c>
      <c r="I54" s="29" t="str">
        <f>Table134379114[[#This Row],[username]]&amp;"@gmail.com"</f>
        <v>639dania@gmail.com</v>
      </c>
      <c r="J54" s="6" t="s">
        <v>862</v>
      </c>
      <c r="K54" s="1" t="s">
        <v>6</v>
      </c>
    </row>
    <row r="55" spans="1:11" s="1" customFormat="1" x14ac:dyDescent="0.25">
      <c r="A55" s="28">
        <v>48</v>
      </c>
      <c r="B55" s="29" t="str">
        <f>Table134379114[[#This Row],[first name]]&amp;Table134379114[[#This Row],[paste special]]</f>
        <v>639novika dwi cahyanti</v>
      </c>
      <c r="C55" s="1" t="s">
        <v>804</v>
      </c>
      <c r="D55" s="1" t="s">
        <v>113</v>
      </c>
      <c r="E55" s="1">
        <v>639</v>
      </c>
      <c r="F55" s="30" t="s">
        <v>674</v>
      </c>
      <c r="G55" s="29" t="str">
        <f>LOWER(Table134379114[[#This Row],[surename]])</f>
        <v>novika dwi cahyanti</v>
      </c>
      <c r="H55" s="29" t="s">
        <v>739</v>
      </c>
      <c r="I55" s="29" t="str">
        <f>Table134379114[[#This Row],[username]]&amp;"@gmail.com"</f>
        <v>639novika@gmail.com</v>
      </c>
      <c r="J55" s="6" t="s">
        <v>863</v>
      </c>
      <c r="K55" s="1" t="s">
        <v>10</v>
      </c>
    </row>
    <row r="56" spans="1:11" s="1" customFormat="1" x14ac:dyDescent="0.25">
      <c r="A56" s="28">
        <v>49</v>
      </c>
      <c r="B56" s="29" t="str">
        <f>Table134379114[[#This Row],[first name]]&amp;Table134379114[[#This Row],[paste special]]</f>
        <v>639khoerul yusri argian</v>
      </c>
      <c r="C56" s="1" t="s">
        <v>805</v>
      </c>
      <c r="D56" s="1" t="s">
        <v>113</v>
      </c>
      <c r="E56" s="1">
        <v>639</v>
      </c>
      <c r="F56" s="30" t="s">
        <v>675</v>
      </c>
      <c r="G56" s="29" t="str">
        <f>LOWER(Table134379114[[#This Row],[surename]])</f>
        <v>khoerul yusri argian</v>
      </c>
      <c r="H56" s="29" t="s">
        <v>740</v>
      </c>
      <c r="I56" s="29" t="str">
        <f>Table134379114[[#This Row],[username]]&amp;"@gmail.com"</f>
        <v>639khoerul@gmail.com</v>
      </c>
      <c r="J56" s="6" t="s">
        <v>864</v>
      </c>
      <c r="K56" s="1" t="s">
        <v>6</v>
      </c>
    </row>
    <row r="57" spans="1:11" s="9" customFormat="1" x14ac:dyDescent="0.25">
      <c r="A57" s="28">
        <v>50</v>
      </c>
      <c r="B57" s="29" t="str">
        <f>Table134379114[[#This Row],[first name]]&amp;Table134379114[[#This Row],[paste special]]</f>
        <v>639namira salsabila tyadin</v>
      </c>
      <c r="C57" s="1" t="s">
        <v>806</v>
      </c>
      <c r="D57" s="1" t="s">
        <v>113</v>
      </c>
      <c r="E57" s="1">
        <v>639</v>
      </c>
      <c r="F57" s="30" t="s">
        <v>676</v>
      </c>
      <c r="G57" s="29" t="str">
        <f>LOWER(Table134379114[[#This Row],[surename]])</f>
        <v>namira salsabila tyadin</v>
      </c>
      <c r="H57" s="29" t="s">
        <v>741</v>
      </c>
      <c r="I57" s="29" t="str">
        <f>Table134379114[[#This Row],[username]]&amp;"@gmail.com"</f>
        <v>639namira@gmail.com</v>
      </c>
      <c r="J57" s="6" t="s">
        <v>865</v>
      </c>
      <c r="K57" s="1" t="s">
        <v>8</v>
      </c>
    </row>
    <row r="58" spans="1:11" x14ac:dyDescent="0.25">
      <c r="A58" s="28">
        <v>51</v>
      </c>
      <c r="B58" s="29" t="str">
        <f>Table134379114[[#This Row],[first name]]&amp;Table134379114[[#This Row],[paste special]]</f>
        <v>639muhammad farras daffa ' alhaidar</v>
      </c>
      <c r="C58" s="3" t="s">
        <v>807</v>
      </c>
      <c r="D58" s="1" t="s">
        <v>113</v>
      </c>
      <c r="E58" s="1">
        <v>639</v>
      </c>
      <c r="F58" s="30" t="s">
        <v>677</v>
      </c>
      <c r="G58" s="29" t="str">
        <f>LOWER(Table134379114[[#This Row],[surename]])</f>
        <v>muhammad farras daffa ' alhaidar</v>
      </c>
      <c r="H58" s="29" t="s">
        <v>742</v>
      </c>
      <c r="I58" s="29" t="str">
        <f>Table134379114[[#This Row],[username]]&amp;"@gmail.com"</f>
        <v>639muhammad@gmail.com</v>
      </c>
      <c r="J58" s="1" t="s">
        <v>866</v>
      </c>
    </row>
    <row r="59" spans="1:11" x14ac:dyDescent="0.25">
      <c r="A59" s="28">
        <v>52</v>
      </c>
      <c r="B59" s="29" t="str">
        <f>Table134379114[[#This Row],[first name]]&amp;Table134379114[[#This Row],[paste special]]</f>
        <v>639ana zufrida</v>
      </c>
      <c r="C59" s="3" t="s">
        <v>808</v>
      </c>
      <c r="D59" s="1" t="s">
        <v>113</v>
      </c>
      <c r="E59" s="1">
        <v>639</v>
      </c>
      <c r="F59" s="30" t="s">
        <v>678</v>
      </c>
      <c r="G59" s="29" t="str">
        <f>LOWER(Table134379114[[#This Row],[surename]])</f>
        <v>ana zufrida</v>
      </c>
      <c r="H59" s="29" t="s">
        <v>743</v>
      </c>
      <c r="I59" s="29" t="str">
        <f>Table134379114[[#This Row],[username]]&amp;"@gmail.com"</f>
        <v>639ana@gmail.com</v>
      </c>
      <c r="J59" s="1" t="s">
        <v>867</v>
      </c>
    </row>
    <row r="60" spans="1:11" x14ac:dyDescent="0.25">
      <c r="A60" s="28">
        <v>53</v>
      </c>
      <c r="B60" s="29" t="str">
        <f>Table134379114[[#This Row],[first name]]&amp;Table134379114[[#This Row],[paste special]]</f>
        <v>639indrastuti</v>
      </c>
      <c r="C60" s="3" t="s">
        <v>757</v>
      </c>
      <c r="D60" s="1" t="s">
        <v>113</v>
      </c>
      <c r="E60" s="1">
        <v>639</v>
      </c>
      <c r="F60" s="30" t="s">
        <v>679</v>
      </c>
      <c r="G60" s="29" t="str">
        <f>LOWER(Table134379114[[#This Row],[surename]])</f>
        <v>indrastuti</v>
      </c>
      <c r="H60" s="29" t="s">
        <v>744</v>
      </c>
      <c r="I60" s="29" t="str">
        <f>Table134379114[[#This Row],[username]]&amp;"@gmail.com"</f>
        <v>639indrastuti@gmail.com</v>
      </c>
      <c r="J60" s="1" t="s">
        <v>868</v>
      </c>
    </row>
    <row r="61" spans="1:11" x14ac:dyDescent="0.25">
      <c r="A61" s="28">
        <v>54</v>
      </c>
      <c r="B61" s="29" t="str">
        <f>Table134379114[[#This Row],[first name]]&amp;Table134379114[[#This Row],[paste special]]</f>
        <v>639anggita dewi kusumastuti</v>
      </c>
      <c r="C61" s="3" t="s">
        <v>809</v>
      </c>
      <c r="D61" s="1" t="s">
        <v>113</v>
      </c>
      <c r="E61" s="1">
        <v>639</v>
      </c>
      <c r="F61" s="30" t="s">
        <v>680</v>
      </c>
      <c r="G61" s="29" t="str">
        <f>LOWER(Table134379114[[#This Row],[surename]])</f>
        <v>anggita dewi kusumastuti</v>
      </c>
      <c r="H61" s="29" t="s">
        <v>745</v>
      </c>
      <c r="I61" s="29" t="str">
        <f>Table134379114[[#This Row],[username]]&amp;"@gmail.com"</f>
        <v>639anggita@gmail.com</v>
      </c>
      <c r="J61" s="1" t="s">
        <v>869</v>
      </c>
    </row>
    <row r="62" spans="1:11" x14ac:dyDescent="0.25">
      <c r="A62" s="28">
        <v>55</v>
      </c>
      <c r="B62" s="29" t="str">
        <f>Table134379114[[#This Row],[first name]]&amp;Table134379114[[#This Row],[paste special]]</f>
        <v>639sabrina rizkiananda</v>
      </c>
      <c r="C62" s="3" t="s">
        <v>810</v>
      </c>
      <c r="D62" s="1" t="s">
        <v>113</v>
      </c>
      <c r="E62" s="1">
        <v>639</v>
      </c>
      <c r="F62" s="30" t="s">
        <v>681</v>
      </c>
      <c r="G62" s="29" t="str">
        <f>LOWER(Table134379114[[#This Row],[surename]])</f>
        <v>sabrina rizkiananda</v>
      </c>
      <c r="H62" s="29" t="s">
        <v>746</v>
      </c>
      <c r="I62" s="29" t="str">
        <f>Table134379114[[#This Row],[username]]&amp;"@gmail.com"</f>
        <v>639sabrina@gmail.com</v>
      </c>
      <c r="J62" s="1" t="s">
        <v>870</v>
      </c>
    </row>
    <row r="63" spans="1:11" x14ac:dyDescent="0.25">
      <c r="A63" s="28">
        <v>56</v>
      </c>
      <c r="B63" s="29" t="str">
        <f>Table134379114[[#This Row],[first name]]&amp;Table134379114[[#This Row],[paste special]]</f>
        <v>639dea nuraini rahmadhani</v>
      </c>
      <c r="C63" s="3" t="s">
        <v>811</v>
      </c>
      <c r="D63" s="1" t="s">
        <v>113</v>
      </c>
      <c r="E63" s="1">
        <v>639</v>
      </c>
      <c r="F63" s="30" t="s">
        <v>682</v>
      </c>
      <c r="G63" s="29" t="str">
        <f>LOWER(Table134379114[[#This Row],[surename]])</f>
        <v>dea nuraini rahmadhani</v>
      </c>
      <c r="H63" s="29" t="s">
        <v>747</v>
      </c>
      <c r="I63" s="29" t="str">
        <f>Table134379114[[#This Row],[username]]&amp;"@gmail.com"</f>
        <v>639dea@gmail.com</v>
      </c>
      <c r="J63" s="1" t="s">
        <v>871</v>
      </c>
    </row>
    <row r="64" spans="1:11" x14ac:dyDescent="0.25">
      <c r="A64" s="28">
        <v>57</v>
      </c>
      <c r="B64" s="29" t="str">
        <f>Table134379114[[#This Row],[first name]]&amp;Table134379114[[#This Row],[paste special]]</f>
        <v>639nisa indriyani putri</v>
      </c>
      <c r="C64" s="3" t="s">
        <v>812</v>
      </c>
      <c r="D64" s="1" t="s">
        <v>113</v>
      </c>
      <c r="E64" s="1">
        <v>639</v>
      </c>
      <c r="F64" s="30" t="s">
        <v>684</v>
      </c>
      <c r="G64" s="29" t="str">
        <f>LOWER(Table134379114[[#This Row],[surename]])</f>
        <v>nisa indriyani putri</v>
      </c>
      <c r="H64" s="29" t="s">
        <v>748</v>
      </c>
      <c r="I64" s="29" t="str">
        <f>Table134379114[[#This Row],[username]]&amp;"@gmail.com"</f>
        <v>639nisa@gmail.com</v>
      </c>
      <c r="J64" s="1" t="s">
        <v>872</v>
      </c>
    </row>
    <row r="65" spans="1:10" x14ac:dyDescent="0.25">
      <c r="A65" s="28">
        <v>58</v>
      </c>
      <c r="B65" s="29" t="str">
        <f>Table134379114[[#This Row],[first name]]&amp;Table134379114[[#This Row],[paste special]]</f>
        <v>639sujiono</v>
      </c>
      <c r="C65" s="3" t="s">
        <v>758</v>
      </c>
      <c r="D65" s="1" t="s">
        <v>113</v>
      </c>
      <c r="E65" s="1">
        <v>639</v>
      </c>
      <c r="F65" s="30" t="s">
        <v>685</v>
      </c>
      <c r="G65" s="29" t="str">
        <f>LOWER(Table134379114[[#This Row],[surename]])</f>
        <v>sujiono</v>
      </c>
      <c r="H65" s="29" t="s">
        <v>749</v>
      </c>
      <c r="I65" s="29" t="str">
        <f>Table134379114[[#This Row],[username]]&amp;"@gmail.com"</f>
        <v>639sujiono@gmail.com</v>
      </c>
      <c r="J65" s="1" t="s">
        <v>873</v>
      </c>
    </row>
    <row r="66" spans="1:10" x14ac:dyDescent="0.25">
      <c r="A66" s="28">
        <v>59</v>
      </c>
      <c r="B66" s="29" t="str">
        <f>Table134379114[[#This Row],[first name]]&amp;Table134379114[[#This Row],[paste special]]</f>
        <v>639agus purnama</v>
      </c>
      <c r="C66" s="3" t="s">
        <v>813</v>
      </c>
      <c r="D66" s="1" t="s">
        <v>113</v>
      </c>
      <c r="E66" s="1">
        <v>639</v>
      </c>
      <c r="F66" s="30" t="s">
        <v>687</v>
      </c>
      <c r="G66" s="29" t="str">
        <f>LOWER(Table134379114[[#This Row],[surename]])</f>
        <v>agus purnama</v>
      </c>
      <c r="H66" s="29" t="s">
        <v>750</v>
      </c>
      <c r="I66" s="29" t="str">
        <f>Table134379114[[#This Row],[username]]&amp;"@gmail.com"</f>
        <v>639agus@gmail.com</v>
      </c>
      <c r="J66" s="1" t="s">
        <v>874</v>
      </c>
    </row>
    <row r="67" spans="1:10" x14ac:dyDescent="0.25">
      <c r="A67" s="28">
        <v>60</v>
      </c>
      <c r="B67" s="29" t="str">
        <f>Table134379114[[#This Row],[first name]]&amp;Table134379114[[#This Row],[paste special]]</f>
        <v>639darminto adji</v>
      </c>
      <c r="C67" s="3" t="s">
        <v>814</v>
      </c>
      <c r="D67" s="1" t="s">
        <v>113</v>
      </c>
      <c r="E67" s="1">
        <v>639</v>
      </c>
      <c r="F67" s="30" t="s">
        <v>688</v>
      </c>
      <c r="G67" s="29" t="str">
        <f>LOWER(Table134379114[[#This Row],[surename]])</f>
        <v>darminto adji</v>
      </c>
      <c r="H67" s="29" t="s">
        <v>751</v>
      </c>
      <c r="I67" s="29" t="str">
        <f>Table134379114[[#This Row],[username]]&amp;"@gmail.com"</f>
        <v>639darminto@gmail.com</v>
      </c>
      <c r="J67" s="1" t="s">
        <v>875</v>
      </c>
    </row>
    <row r="68" spans="1:10" x14ac:dyDescent="0.25">
      <c r="A68" s="28">
        <v>61</v>
      </c>
      <c r="B68" s="29" t="str">
        <f>Table134379114[[#This Row],[first name]]&amp;Table134379114[[#This Row],[paste special]]</f>
        <v>639fatmirani</v>
      </c>
      <c r="C68" s="3" t="s">
        <v>759</v>
      </c>
      <c r="D68" s="1" t="s">
        <v>113</v>
      </c>
      <c r="E68" s="1">
        <v>639</v>
      </c>
      <c r="F68" s="30" t="s">
        <v>689</v>
      </c>
      <c r="G68" s="29" t="str">
        <f>LOWER(Table134379114[[#This Row],[surename]])</f>
        <v>fatmirani</v>
      </c>
      <c r="H68" s="29" t="s">
        <v>752</v>
      </c>
      <c r="I68" s="29" t="str">
        <f>Table134379114[[#This Row],[username]]&amp;"@gmail.com"</f>
        <v>639fatmirani@gmail.com</v>
      </c>
      <c r="J68" s="1" t="s">
        <v>876</v>
      </c>
    </row>
  </sheetData>
  <mergeCells count="1">
    <mergeCell ref="A1:K1"/>
  </mergeCells>
  <hyperlinks>
    <hyperlink ref="J10" r:id="rId1" display="Adinda@gmail.com"/>
    <hyperlink ref="J9" r:id="rId2" display="adiella@gmail.com"/>
    <hyperlink ref="J12" r:id="rId3" display="Agita@gmail.com"/>
    <hyperlink ref="J13" r:id="rId4" display="alfi.@gmail.com"/>
    <hyperlink ref="J14" r:id="rId5" display="alfina@gmail.com"/>
    <hyperlink ref="J15" r:id="rId6" display="alvira@gmail.com"/>
    <hyperlink ref="J16" r:id="rId7" display="aniza@gmail.com"/>
    <hyperlink ref="J17" r:id="rId8" display="annisa@gmail.com"/>
    <hyperlink ref="J18" r:id="rId9" display="annisam@gmail.com"/>
    <hyperlink ref="J19" r:id="rId10" display="arifatul@gmail.com"/>
    <hyperlink ref="J20" r:id="rId11" display="ashava@gmail.com"/>
    <hyperlink ref="J21" r:id="rId12" display="ayuk@gmail.com"/>
    <hyperlink ref="J22" r:id="rId13" display="denisia@gmail.com"/>
    <hyperlink ref="J23" r:id="rId14" display="desta@gmail.com"/>
    <hyperlink ref="J24" r:id="rId15" display="dwi.hastuti@gmail.com"/>
    <hyperlink ref="J25" r:id="rId16" display="dwiyan@gmail.com"/>
    <hyperlink ref="J26" r:id="rId17" display="eka.ramadani@gmail.com"/>
    <hyperlink ref="J27" r:id="rId18" display="elifah@gmail.com"/>
    <hyperlink ref="J28" r:id="rId19" display="638endah@gmail.com"/>
    <hyperlink ref="J29" r:id="rId20" display="638estuganti@gmail.com"/>
    <hyperlink ref="J30" r:id="rId21" display="638firsty@gmail.com"/>
    <hyperlink ref="J31" r:id="rId22" display="638hani@gmail.com"/>
    <hyperlink ref="J32" r:id="rId23" display="638hemida@gmail.com"/>
    <hyperlink ref="J33" r:id="rId24" display="638herlina@gmail.com"/>
    <hyperlink ref="J34" r:id="rId25" display="638ishlah@gmail.com"/>
    <hyperlink ref="J35" r:id="rId26" display="638khoirunisa.pangestu@gmail.com"/>
    <hyperlink ref="J36" r:id="rId27" display="638khoirunisa.suhardi@gmail.com"/>
    <hyperlink ref="J37" r:id="rId28" display="638lilin@gmail.com"/>
    <hyperlink ref="J38" r:id="rId29" display="638listyana@gmail.com"/>
    <hyperlink ref="J39" r:id="rId30" display="638livia@gmail.com"/>
    <hyperlink ref="J40" r:id="rId31" display="638mahmuda@gmail.com"/>
    <hyperlink ref="J41" r:id="rId32" display="638maria.dewi@gmail.com"/>
    <hyperlink ref="J42" r:id="rId33" display="638miftakhul.janah@gmail.com"/>
    <hyperlink ref="J43" r:id="rId34" display="638muflihatur@gmail.com"/>
    <hyperlink ref="J44" r:id="rId35" display="638muhammadin@gmail.com"/>
    <hyperlink ref="J45" r:id="rId36" display="638nur.lathif@gmail.com"/>
    <hyperlink ref="J46" r:id="rId37" display="638nur.suranto@gmail.com"/>
    <hyperlink ref="J47" r:id="rId38" display="638nuri.wulandari@gmail.com"/>
    <hyperlink ref="J48" r:id="rId39" display="nurul.fitriyana@gmail.com"/>
    <hyperlink ref="J49" r:id="rId40" display="638rara.sekarlangit@gmail.com"/>
    <hyperlink ref="J50" r:id="rId41" display="638resha.miftakhul@gmail.com"/>
    <hyperlink ref="J51" r:id="rId42" display="638resha.miftakhul@gmail.com"/>
    <hyperlink ref="J52" r:id="rId43" display="638ruci.utamie@gmail.com"/>
    <hyperlink ref="J53" r:id="rId44" display="638said.huda@gmail.com"/>
    <hyperlink ref="J54" r:id="rId45" display="638sherina.rahmawati@gmail.com"/>
    <hyperlink ref="J55" r:id="rId46" display="638via.efiana@gmail.com"/>
    <hyperlink ref="J56" r:id="rId47" display="638yetty.kurniawati@gmail.com"/>
    <hyperlink ref="J57" r:id="rId48" display="638yurida.keniki@gmail.com"/>
  </hyperlinks>
  <pageMargins left="0.7" right="0.7" top="0.75" bottom="0.75" header="0.3" footer="0.3"/>
  <tableParts count="1">
    <tablePart r:id="rId4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90" zoomScaleNormal="90" workbookViewId="0">
      <selection activeCell="F25" sqref="F25"/>
    </sheetView>
  </sheetViews>
  <sheetFormatPr defaultRowHeight="15" x14ac:dyDescent="0.25"/>
  <cols>
    <col min="1" max="1" width="3.42578125" style="1" customWidth="1"/>
    <col min="2" max="2" width="35.5703125" style="32" hidden="1" customWidth="1"/>
    <col min="3" max="3" width="32.42578125" style="1" bestFit="1" customWidth="1"/>
    <col min="4" max="4" width="10.42578125" style="1" customWidth="1"/>
    <col min="5" max="5" width="5.5703125" style="1" customWidth="1"/>
    <col min="6" max="6" width="33.28515625" style="1" customWidth="1"/>
    <col min="7" max="7" width="32" style="32" hidden="1" customWidth="1"/>
    <col min="8" max="8" width="27.28515625" style="32" hidden="1" customWidth="1"/>
    <col min="9" max="9" width="43.85546875" style="32" hidden="1" customWidth="1"/>
    <col min="10" max="10" width="43.85546875" style="1" bestFit="1" customWidth="1"/>
    <col min="11" max="11" width="118.5703125" style="22" bestFit="1" customWidth="1"/>
    <col min="12" max="12" width="151.42578125" style="55" customWidth="1"/>
  </cols>
  <sheetData>
    <row r="1" spans="1:12" x14ac:dyDescent="0.25">
      <c r="A1" s="56" t="s">
        <v>343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2" x14ac:dyDescent="0.25">
      <c r="A3" s="45" t="s">
        <v>0</v>
      </c>
      <c r="B3" s="31" t="s">
        <v>593</v>
      </c>
      <c r="C3" s="45" t="s">
        <v>112</v>
      </c>
      <c r="D3" s="45" t="s">
        <v>115</v>
      </c>
      <c r="E3" s="45" t="s">
        <v>114</v>
      </c>
      <c r="F3" s="45" t="s">
        <v>116</v>
      </c>
      <c r="G3" s="31" t="s">
        <v>691</v>
      </c>
      <c r="H3" s="31" t="s">
        <v>753</v>
      </c>
      <c r="I3" s="31" t="s">
        <v>760</v>
      </c>
      <c r="J3" s="45" t="s">
        <v>117</v>
      </c>
      <c r="K3" s="22" t="s">
        <v>118</v>
      </c>
      <c r="L3" s="55" t="s">
        <v>1294</v>
      </c>
    </row>
    <row r="4" spans="1:12" s="1" customFormat="1" x14ac:dyDescent="0.25">
      <c r="A4" s="45">
        <v>0</v>
      </c>
      <c r="B4" s="31" t="str">
        <f>Table13437911417[[#This Row],[first name]]&amp;" "&amp;Table13437911417[[#This Row],[paste special]]</f>
        <v>3 4</v>
      </c>
      <c r="C4" s="45">
        <v>1</v>
      </c>
      <c r="D4" s="45">
        <v>2</v>
      </c>
      <c r="E4" s="45">
        <v>3</v>
      </c>
      <c r="F4" s="45">
        <v>4</v>
      </c>
      <c r="G4" s="31"/>
      <c r="H4" s="31" t="str">
        <f>LOWER(Table13437911417[[#This Row],[surename]])</f>
        <v>4</v>
      </c>
      <c r="I4" s="31">
        <f>Table13437911417[[#This Row],[username]]</f>
        <v>1</v>
      </c>
      <c r="J4" s="45">
        <v>5</v>
      </c>
      <c r="K4" s="22">
        <v>6</v>
      </c>
      <c r="L4" s="3"/>
    </row>
    <row r="5" spans="1:12" s="1" customFormat="1" hidden="1" x14ac:dyDescent="0.25">
      <c r="A5" s="45"/>
      <c r="B5" s="31" t="str">
        <f>Table13437911417[[#This Row],[first name]]&amp;" "&amp;Table13437911417[[#This Row],[paste special]]</f>
        <v xml:space="preserve"> </v>
      </c>
      <c r="C5" s="3"/>
      <c r="D5" s="45"/>
      <c r="E5" s="45"/>
      <c r="F5" s="45"/>
      <c r="G5" s="31"/>
      <c r="H5" s="31" t="str">
        <f>LOWER(Table13437911417[[#This Row],[surename]])</f>
        <v/>
      </c>
      <c r="I5" s="31">
        <f>Table13437911417[[#This Row],[username]]</f>
        <v>0</v>
      </c>
      <c r="J5" s="45"/>
      <c r="K5" s="22"/>
      <c r="L5" s="3"/>
    </row>
    <row r="6" spans="1:12" s="1" customFormat="1" hidden="1" x14ac:dyDescent="0.25">
      <c r="A6" s="45"/>
      <c r="B6" s="31" t="str">
        <f>Table13437911417[[#This Row],[first name]]&amp;" "&amp;Table13437911417[[#This Row],[paste special]]</f>
        <v xml:space="preserve"> </v>
      </c>
      <c r="C6" s="3"/>
      <c r="D6" s="45"/>
      <c r="E6" s="45"/>
      <c r="F6" s="45"/>
      <c r="G6" s="31"/>
      <c r="H6" s="31" t="str">
        <f>LOWER(Table13437911417[[#This Row],[surename]])</f>
        <v/>
      </c>
      <c r="I6" s="31">
        <f>Table13437911417[[#This Row],[username]]</f>
        <v>0</v>
      </c>
      <c r="J6" s="45"/>
      <c r="K6" s="22"/>
      <c r="L6" s="3"/>
    </row>
    <row r="7" spans="1:12" s="1" customFormat="1" ht="12.95" customHeight="1" x14ac:dyDescent="0.25">
      <c r="A7" s="45"/>
      <c r="B7" s="31" t="str">
        <f>Table13437911417[[#This Row],[first name]]&amp;" "&amp;Table13437911417[[#This Row],[paste special]]</f>
        <v>1 2</v>
      </c>
      <c r="C7" s="3">
        <v>4</v>
      </c>
      <c r="D7" s="45">
        <v>3</v>
      </c>
      <c r="E7" s="45">
        <v>1</v>
      </c>
      <c r="F7" s="45">
        <v>2</v>
      </c>
      <c r="G7" s="29"/>
      <c r="H7" s="29" t="str">
        <f>LOWER(Table13437911417[[#This Row],[surename]])</f>
        <v>2</v>
      </c>
      <c r="I7" s="29"/>
      <c r="J7" s="45">
        <v>5</v>
      </c>
      <c r="K7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1,2,3,4,5</v>
      </c>
      <c r="L7" s="3"/>
    </row>
    <row r="8" spans="1:12" s="1" customFormat="1" ht="12.95" customHeight="1" x14ac:dyDescent="0.25">
      <c r="A8" s="28">
        <v>1</v>
      </c>
      <c r="B8" s="29" t="str">
        <f>Table13437911417[[#This Row],[first name]]&amp;" "&amp;Table13437911417[[#This Row],[paste special]]</f>
        <v>649a febriane kusumaning tyas</v>
      </c>
      <c r="C8" s="1" t="s">
        <v>1295</v>
      </c>
      <c r="D8" s="1" t="s">
        <v>113</v>
      </c>
      <c r="E8" s="1" t="s">
        <v>1340</v>
      </c>
      <c r="F8" s="40" t="s">
        <v>924</v>
      </c>
      <c r="G8" s="29" t="str">
        <f>LOWER(Table13437911417[[#This Row],[surename]])</f>
        <v>febriane kusumaning tyas</v>
      </c>
      <c r="H8" s="29" t="str">
        <f>LOWER(Table13437911417[[#This Row],[surename]])</f>
        <v>febriane kusumaning tyas</v>
      </c>
      <c r="I8" s="29" t="str">
        <f>Table13437911417[[#This Row],[username]]&amp;"@gmail.com"</f>
        <v>649a febriane kusumaning tyas@gmail.com</v>
      </c>
      <c r="J8" s="5" t="s">
        <v>1341</v>
      </c>
      <c r="K8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649a,Febriane Kusumaning Tyas,changeme,649a febriane kusumaning tyas,649a febriane kusumaning tyas@gmail.com</v>
      </c>
      <c r="L8" s="3" t="s">
        <v>1386</v>
      </c>
    </row>
    <row r="9" spans="1:12" s="1" customFormat="1" ht="12.95" customHeight="1" x14ac:dyDescent="0.25">
      <c r="A9" s="28">
        <v>2</v>
      </c>
      <c r="B9" s="29" t="str">
        <f>Table13437911417[[#This Row],[first name]]&amp;" "&amp;Table13437911417[[#This Row],[paste special]]</f>
        <v>649a rosywidya putri utami</v>
      </c>
      <c r="C9" s="1" t="s">
        <v>1296</v>
      </c>
      <c r="D9" s="1" t="s">
        <v>113</v>
      </c>
      <c r="E9" s="1" t="s">
        <v>1340</v>
      </c>
      <c r="F9" s="40" t="s">
        <v>925</v>
      </c>
      <c r="G9" s="29" t="str">
        <f>LOWER(Table13437911417[[#This Row],[surename]])</f>
        <v>rosywidya putri utami</v>
      </c>
      <c r="H9" s="29" t="str">
        <f>LOWER(Table13437911417[[#This Row],[surename]])</f>
        <v>rosywidya putri utami</v>
      </c>
      <c r="I9" s="29" t="str">
        <f>Table13437911417[[#This Row],[username]]&amp;"@gmail.com"</f>
        <v>649a rosywidya putri utami@gmail.com</v>
      </c>
      <c r="J9" s="6" t="s">
        <v>1342</v>
      </c>
      <c r="K9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649a,Rosywidya Putri Utami,changeme,649a rosywidya putri utami,649a rosywidya putri utami@gmail.com</v>
      </c>
      <c r="L9" s="3" t="s">
        <v>1387</v>
      </c>
    </row>
    <row r="10" spans="1:12" s="1" customFormat="1" ht="12.95" customHeight="1" x14ac:dyDescent="0.25">
      <c r="A10" s="28">
        <v>3</v>
      </c>
      <c r="B10" s="29" t="str">
        <f>Table13437911417[[#This Row],[first name]]&amp;" "&amp;Table13437911417[[#This Row],[paste special]]</f>
        <v>649a athala rania putri</v>
      </c>
      <c r="C10" s="1" t="s">
        <v>1297</v>
      </c>
      <c r="D10" s="1" t="s">
        <v>113</v>
      </c>
      <c r="E10" s="1" t="s">
        <v>1340</v>
      </c>
      <c r="F10" s="40" t="s">
        <v>926</v>
      </c>
      <c r="G10" s="29" t="str">
        <f>LOWER(Table13437911417[[#This Row],[surename]])</f>
        <v>athala rania putri</v>
      </c>
      <c r="H10" s="29" t="str">
        <f>LOWER(Table13437911417[[#This Row],[surename]])</f>
        <v>athala rania putri</v>
      </c>
      <c r="I10" s="29" t="str">
        <f>Table13437911417[[#This Row],[username]]&amp;"@gmail.com"</f>
        <v>649a athala rania putri@gmail.com</v>
      </c>
      <c r="J10" s="6" t="s">
        <v>1343</v>
      </c>
      <c r="K10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649a,Athala Rania Putri,changeme,649a athala rania putri,649a athala rania putri@gmail.com</v>
      </c>
      <c r="L10" s="3" t="s">
        <v>1388</v>
      </c>
    </row>
    <row r="11" spans="1:12" s="1" customFormat="1" ht="12.95" customHeight="1" x14ac:dyDescent="0.25">
      <c r="A11" s="28">
        <v>4</v>
      </c>
      <c r="B11" s="29" t="str">
        <f>Table13437911417[[#This Row],[first name]]&amp;" "&amp;Table13437911417[[#This Row],[paste special]]</f>
        <v>649a evi lisma wanti</v>
      </c>
      <c r="C11" s="1" t="s">
        <v>1298</v>
      </c>
      <c r="D11" s="1" t="s">
        <v>113</v>
      </c>
      <c r="E11" s="1" t="s">
        <v>1340</v>
      </c>
      <c r="F11" s="40" t="s">
        <v>927</v>
      </c>
      <c r="G11" s="29" t="str">
        <f>LOWER(Table13437911417[[#This Row],[surename]])</f>
        <v>evi lisma wanti</v>
      </c>
      <c r="H11" s="29" t="str">
        <f>LOWER(Table13437911417[[#This Row],[surename]])</f>
        <v>evi lisma wanti</v>
      </c>
      <c r="I11" s="29" t="str">
        <f>Table13437911417[[#This Row],[username]]&amp;"@gmail.com"</f>
        <v>649a evi lisma wanti@gmail.com</v>
      </c>
      <c r="J11" s="7" t="s">
        <v>1344</v>
      </c>
      <c r="K11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649a,Evi Lisma Wanti,changeme,649a evi lisma wanti,649a evi lisma wanti@gmail.com</v>
      </c>
      <c r="L11" s="3" t="s">
        <v>1389</v>
      </c>
    </row>
    <row r="12" spans="1:12" s="1" customFormat="1" ht="12.95" customHeight="1" x14ac:dyDescent="0.25">
      <c r="A12" s="28">
        <v>5</v>
      </c>
      <c r="B12" s="29" t="str">
        <f>Table13437911417[[#This Row],[first name]]&amp;" "&amp;Table13437911417[[#This Row],[paste special]]</f>
        <v>649a agnes maristella br manik</v>
      </c>
      <c r="C12" s="1" t="s">
        <v>1299</v>
      </c>
      <c r="D12" s="1" t="s">
        <v>113</v>
      </c>
      <c r="E12" s="1" t="s">
        <v>1340</v>
      </c>
      <c r="F12" s="40" t="s">
        <v>928</v>
      </c>
      <c r="G12" s="29" t="str">
        <f>LOWER(Table13437911417[[#This Row],[surename]])</f>
        <v>agnes maristella br manik</v>
      </c>
      <c r="H12" s="29" t="str">
        <f>LOWER(Table13437911417[[#This Row],[surename]])</f>
        <v>agnes maristella br manik</v>
      </c>
      <c r="I12" s="29" t="str">
        <f>Table13437911417[[#This Row],[username]]&amp;"@gmail.com"</f>
        <v>649a agnes maristella br manik@gmail.com</v>
      </c>
      <c r="J12" s="6" t="s">
        <v>1345</v>
      </c>
      <c r="K12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649a,Agnes Maristella Br Manik,changeme,649a agnes maristella br manik,649a agnes maristella br manik@gmail.com</v>
      </c>
      <c r="L12" s="3" t="s">
        <v>1390</v>
      </c>
    </row>
    <row r="13" spans="1:12" s="1" customFormat="1" ht="12.95" customHeight="1" x14ac:dyDescent="0.25">
      <c r="A13" s="28">
        <v>6</v>
      </c>
      <c r="B13" s="29" t="str">
        <f>Table13437911417[[#This Row],[first name]]&amp;" "&amp;Table13437911417[[#This Row],[paste special]]</f>
        <v>649a dewi mustika rahmah</v>
      </c>
      <c r="C13" s="1" t="s">
        <v>1300</v>
      </c>
      <c r="D13" s="1" t="s">
        <v>113</v>
      </c>
      <c r="E13" s="1" t="s">
        <v>1340</v>
      </c>
      <c r="F13" s="40" t="s">
        <v>929</v>
      </c>
      <c r="G13" s="29" t="str">
        <f>LOWER(Table13437911417[[#This Row],[surename]])</f>
        <v>dewi mustika rahmah</v>
      </c>
      <c r="H13" s="29" t="str">
        <f>LOWER(Table13437911417[[#This Row],[surename]])</f>
        <v>dewi mustika rahmah</v>
      </c>
      <c r="I13" s="29" t="str">
        <f>Table13437911417[[#This Row],[username]]&amp;"@gmail.com"</f>
        <v>649a dewi mustika rahmah@gmail.com</v>
      </c>
      <c r="J13" s="6" t="s">
        <v>1346</v>
      </c>
      <c r="K13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649a,Dewi Mustika Rahmah,changeme,649a dewi mustika rahmah,649a dewi mustika rahmah@gmail.com</v>
      </c>
      <c r="L13" s="3" t="s">
        <v>1391</v>
      </c>
    </row>
    <row r="14" spans="1:12" s="1" customFormat="1" ht="12.95" customHeight="1" x14ac:dyDescent="0.25">
      <c r="A14" s="28">
        <v>7</v>
      </c>
      <c r="B14" s="29" t="str">
        <f>Table13437911417[[#This Row],[first name]]&amp;" "&amp;Table13437911417[[#This Row],[paste special]]</f>
        <v>649a nova dwi setyorini</v>
      </c>
      <c r="C14" s="1" t="s">
        <v>1301</v>
      </c>
      <c r="D14" s="1" t="s">
        <v>113</v>
      </c>
      <c r="E14" s="1" t="s">
        <v>1340</v>
      </c>
      <c r="F14" s="40" t="s">
        <v>930</v>
      </c>
      <c r="G14" s="29" t="str">
        <f>LOWER(Table13437911417[[#This Row],[surename]])</f>
        <v>nova dwi setyorini</v>
      </c>
      <c r="H14" s="29" t="str">
        <f>LOWER(Table13437911417[[#This Row],[surename]])</f>
        <v>nova dwi setyorini</v>
      </c>
      <c r="I14" s="29" t="str">
        <f>Table13437911417[[#This Row],[username]]&amp;"@gmail.com"</f>
        <v>649a nova dwi setyorini@gmail.com</v>
      </c>
      <c r="J14" s="6" t="s">
        <v>1347</v>
      </c>
      <c r="K14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649a,Nova Dwi Setyorini,changeme,649a nova dwi setyorini,649a nova dwi setyorini@gmail.com</v>
      </c>
      <c r="L14" s="3" t="s">
        <v>1392</v>
      </c>
    </row>
    <row r="15" spans="1:12" s="1" customFormat="1" ht="12.95" customHeight="1" x14ac:dyDescent="0.25">
      <c r="A15" s="28">
        <v>8</v>
      </c>
      <c r="B15" s="29" t="str">
        <f>Table13437911417[[#This Row],[first name]]&amp;" "&amp;Table13437911417[[#This Row],[paste special]]</f>
        <v>649a estri wahyuning wijayanti</v>
      </c>
      <c r="C15" s="1" t="s">
        <v>1302</v>
      </c>
      <c r="D15" s="1" t="s">
        <v>113</v>
      </c>
      <c r="E15" s="1" t="s">
        <v>1340</v>
      </c>
      <c r="F15" s="40" t="s">
        <v>931</v>
      </c>
      <c r="G15" s="29" t="str">
        <f>LOWER(Table13437911417[[#This Row],[surename]])</f>
        <v>estri wahyuning wijayanti</v>
      </c>
      <c r="H15" s="29" t="str">
        <f>LOWER(Table13437911417[[#This Row],[surename]])</f>
        <v>estri wahyuning wijayanti</v>
      </c>
      <c r="I15" s="29" t="str">
        <f>Table13437911417[[#This Row],[username]]&amp;"@gmail.com"</f>
        <v>649a estri wahyuning wijayanti@gmail.com</v>
      </c>
      <c r="J15" s="6" t="s">
        <v>1348</v>
      </c>
      <c r="K15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649a,Estri Wahyuning Wijayanti,changeme,649a estri wahyuning wijayanti,649a estri wahyuning wijayanti@gmail.com</v>
      </c>
      <c r="L15" s="3" t="s">
        <v>1393</v>
      </c>
    </row>
    <row r="16" spans="1:12" s="1" customFormat="1" ht="12.95" customHeight="1" x14ac:dyDescent="0.25">
      <c r="A16" s="28">
        <v>9</v>
      </c>
      <c r="B16" s="29" t="str">
        <f>Table13437911417[[#This Row],[first name]]&amp;" "&amp;Table13437911417[[#This Row],[paste special]]</f>
        <v>649a ayang ellysmawati</v>
      </c>
      <c r="C16" s="1" t="s">
        <v>1303</v>
      </c>
      <c r="D16" s="1" t="s">
        <v>113</v>
      </c>
      <c r="E16" s="1" t="s">
        <v>1340</v>
      </c>
      <c r="F16" s="40" t="s">
        <v>932</v>
      </c>
      <c r="G16" s="29" t="str">
        <f>LOWER(Table13437911417[[#This Row],[surename]])</f>
        <v>ayang ellysmawati</v>
      </c>
      <c r="H16" s="29" t="str">
        <f>LOWER(Table13437911417[[#This Row],[surename]])</f>
        <v>ayang ellysmawati</v>
      </c>
      <c r="I16" s="29" t="str">
        <f>Table13437911417[[#This Row],[username]]&amp;"@gmail.com"</f>
        <v>649a ayang ellysmawati@gmail.com</v>
      </c>
      <c r="J16" s="6" t="s">
        <v>1349</v>
      </c>
      <c r="K16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649a,Ayang Ellysmawati,changeme,649a ayang ellysmawati,649a ayang ellysmawati@gmail.com</v>
      </c>
      <c r="L16" s="3" t="s">
        <v>1394</v>
      </c>
    </row>
    <row r="17" spans="1:12" s="1" customFormat="1" ht="12.95" customHeight="1" x14ac:dyDescent="0.25">
      <c r="A17" s="28">
        <v>10</v>
      </c>
      <c r="B17" s="29" t="str">
        <f>Table13437911417[[#This Row],[first name]]&amp;" "&amp;Table13437911417[[#This Row],[paste special]]</f>
        <v>649a farikhah ambar kusumawati</v>
      </c>
      <c r="C17" s="8" t="s">
        <v>1304</v>
      </c>
      <c r="D17" s="1" t="s">
        <v>113</v>
      </c>
      <c r="E17" s="1" t="s">
        <v>1340</v>
      </c>
      <c r="F17" s="40" t="s">
        <v>933</v>
      </c>
      <c r="G17" s="29" t="str">
        <f>LOWER(Table13437911417[[#This Row],[surename]])</f>
        <v>farikhah ambar kusumawati</v>
      </c>
      <c r="H17" s="29" t="str">
        <f>LOWER(Table13437911417[[#This Row],[surename]])</f>
        <v>farikhah ambar kusumawati</v>
      </c>
      <c r="I17" s="29" t="str">
        <f>Table13437911417[[#This Row],[username]]&amp;"@gmail.com"</f>
        <v>649a farikhah ambar kusumawati@gmail.com</v>
      </c>
      <c r="J17" s="6" t="s">
        <v>1350</v>
      </c>
      <c r="K17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649a,Farikhah Ambar Kusumawati,changeme,649a farikhah ambar kusumawati,649a farikhah ambar kusumawati@gmail.com</v>
      </c>
      <c r="L17" s="3" t="s">
        <v>1395</v>
      </c>
    </row>
    <row r="18" spans="1:12" s="1" customFormat="1" ht="12.95" customHeight="1" x14ac:dyDescent="0.25">
      <c r="A18" s="28">
        <v>11</v>
      </c>
      <c r="B18" s="29" t="str">
        <f>Table13437911417[[#This Row],[first name]]&amp;" "&amp;Table13437911417[[#This Row],[paste special]]</f>
        <v>649a olivia adelina simarmata</v>
      </c>
      <c r="C18" s="1" t="s">
        <v>1305</v>
      </c>
      <c r="D18" s="1" t="s">
        <v>113</v>
      </c>
      <c r="E18" s="1" t="s">
        <v>1340</v>
      </c>
      <c r="F18" s="40" t="s">
        <v>934</v>
      </c>
      <c r="G18" s="29" t="str">
        <f>LOWER(Table13437911417[[#This Row],[surename]])</f>
        <v>olivia adelina simarmata</v>
      </c>
      <c r="H18" s="29" t="str">
        <f>LOWER(Table13437911417[[#This Row],[surename]])</f>
        <v>olivia adelina simarmata</v>
      </c>
      <c r="I18" s="29" t="str">
        <f>Table13437911417[[#This Row],[username]]&amp;"@gmail.com"</f>
        <v>649a olivia adelina simarmata@gmail.com</v>
      </c>
      <c r="J18" s="6" t="s">
        <v>1351</v>
      </c>
      <c r="K18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649a,Olivia Adelina Simarmata,changeme,649a olivia adelina simarmata,649a olivia adelina simarmata@gmail.com</v>
      </c>
      <c r="L18" s="3" t="s">
        <v>1396</v>
      </c>
    </row>
    <row r="19" spans="1:12" s="1" customFormat="1" ht="12.95" customHeight="1" x14ac:dyDescent="0.25">
      <c r="A19" s="28">
        <v>12</v>
      </c>
      <c r="B19" s="29" t="str">
        <f>Table13437911417[[#This Row],[first name]]&amp;" "&amp;Table13437911417[[#This Row],[paste special]]</f>
        <v>649a rizka ageng rahmawati</v>
      </c>
      <c r="C19" s="1" t="s">
        <v>1306</v>
      </c>
      <c r="D19" s="1" t="s">
        <v>113</v>
      </c>
      <c r="E19" s="1" t="s">
        <v>1340</v>
      </c>
      <c r="F19" s="40" t="s">
        <v>935</v>
      </c>
      <c r="G19" s="29" t="str">
        <f>LOWER(Table13437911417[[#This Row],[surename]])</f>
        <v>rizka ageng rahmawati</v>
      </c>
      <c r="H19" s="29" t="str">
        <f>LOWER(Table13437911417[[#This Row],[surename]])</f>
        <v>rizka ageng rahmawati</v>
      </c>
      <c r="I19" s="29" t="str">
        <f>Table13437911417[[#This Row],[username]]&amp;"@gmail.com"</f>
        <v>649a rizka ageng rahmawati@gmail.com</v>
      </c>
      <c r="J19" s="6" t="s">
        <v>1352</v>
      </c>
      <c r="K19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649a,Rizka Ageng Rahmawati,changeme,649a rizka ageng rahmawati,649a rizka ageng rahmawati@gmail.com</v>
      </c>
      <c r="L19" s="3" t="s">
        <v>1397</v>
      </c>
    </row>
    <row r="20" spans="1:12" s="1" customFormat="1" ht="12.95" customHeight="1" x14ac:dyDescent="0.25">
      <c r="A20" s="28">
        <v>13</v>
      </c>
      <c r="B20" s="29" t="str">
        <f>Table13437911417[[#This Row],[first name]]&amp;" "&amp;Table13437911417[[#This Row],[paste special]]</f>
        <v>649a femmy chandra rachmadhani</v>
      </c>
      <c r="C20" s="1" t="s">
        <v>1307</v>
      </c>
      <c r="D20" s="1" t="s">
        <v>113</v>
      </c>
      <c r="E20" s="1" t="s">
        <v>1340</v>
      </c>
      <c r="F20" s="40" t="s">
        <v>936</v>
      </c>
      <c r="G20" s="29" t="str">
        <f>LOWER(Table13437911417[[#This Row],[surename]])</f>
        <v>femmy chandra rachmadhani</v>
      </c>
      <c r="H20" s="29" t="str">
        <f>LOWER(Table13437911417[[#This Row],[surename]])</f>
        <v>femmy chandra rachmadhani</v>
      </c>
      <c r="I20" s="29" t="str">
        <f>Table13437911417[[#This Row],[username]]&amp;"@gmail.com"</f>
        <v>649a femmy chandra rachmadhani@gmail.com</v>
      </c>
      <c r="J20" s="6" t="s">
        <v>1353</v>
      </c>
      <c r="K20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649a,Femmy Chandra Rachmadhani,changeme,649a femmy chandra rachmadhani,649a femmy chandra rachmadhani@gmail.com</v>
      </c>
      <c r="L20" s="3" t="s">
        <v>1398</v>
      </c>
    </row>
    <row r="21" spans="1:12" s="1" customFormat="1" ht="12.95" customHeight="1" x14ac:dyDescent="0.25">
      <c r="A21" s="28">
        <v>14</v>
      </c>
      <c r="B21" s="29" t="str">
        <f>Table13437911417[[#This Row],[first name]]&amp;" "&amp;Table13437911417[[#This Row],[paste special]]</f>
        <v>649a made devi maryani</v>
      </c>
      <c r="C21" s="1" t="s">
        <v>1308</v>
      </c>
      <c r="D21" s="1" t="s">
        <v>113</v>
      </c>
      <c r="E21" s="1" t="s">
        <v>1340</v>
      </c>
      <c r="F21" s="40" t="s">
        <v>937</v>
      </c>
      <c r="G21" s="29" t="str">
        <f>LOWER(Table13437911417[[#This Row],[surename]])</f>
        <v>made devi maryani</v>
      </c>
      <c r="H21" s="29" t="str">
        <f>LOWER(Table13437911417[[#This Row],[surename]])</f>
        <v>made devi maryani</v>
      </c>
      <c r="I21" s="29" t="str">
        <f>Table13437911417[[#This Row],[username]]&amp;"@gmail.com"</f>
        <v>649a made devi maryani@gmail.com</v>
      </c>
      <c r="J21" s="6" t="s">
        <v>1354</v>
      </c>
      <c r="K21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649a,Made Devi Maryani,changeme,649a made devi maryani,649a made devi maryani@gmail.com</v>
      </c>
      <c r="L21" s="3" t="s">
        <v>1399</v>
      </c>
    </row>
    <row r="22" spans="1:12" s="1" customFormat="1" ht="12.95" customHeight="1" x14ac:dyDescent="0.25">
      <c r="A22" s="28">
        <v>15</v>
      </c>
      <c r="B22" s="29" t="str">
        <f>Table13437911417[[#This Row],[first name]]&amp;" "&amp;Table13437911417[[#This Row],[paste special]]</f>
        <v>649a imtinan indriyanti</v>
      </c>
      <c r="C22" s="1" t="s">
        <v>1309</v>
      </c>
      <c r="D22" s="1" t="s">
        <v>113</v>
      </c>
      <c r="E22" s="1" t="s">
        <v>1340</v>
      </c>
      <c r="F22" s="40" t="s">
        <v>938</v>
      </c>
      <c r="G22" s="29" t="str">
        <f>LOWER(Table13437911417[[#This Row],[surename]])</f>
        <v>imtinan indriyanti</v>
      </c>
      <c r="H22" s="29" t="str">
        <f>LOWER(Table13437911417[[#This Row],[surename]])</f>
        <v>imtinan indriyanti</v>
      </c>
      <c r="I22" s="29" t="str">
        <f>Table13437911417[[#This Row],[username]]&amp;"@gmail.com"</f>
        <v>649a imtinan indriyanti@gmail.com</v>
      </c>
      <c r="J22" s="6" t="s">
        <v>1355</v>
      </c>
      <c r="K22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649a,Imtinan Indriyanti,changeme,649a imtinan indriyanti,649a imtinan indriyanti@gmail.com</v>
      </c>
      <c r="L22" s="3" t="s">
        <v>1400</v>
      </c>
    </row>
    <row r="23" spans="1:12" s="1" customFormat="1" ht="12.95" customHeight="1" x14ac:dyDescent="0.25">
      <c r="A23" s="28">
        <v>16</v>
      </c>
      <c r="B23" s="29" t="str">
        <f>Table13437911417[[#This Row],[first name]]&amp;" "&amp;Table13437911417[[#This Row],[paste special]]</f>
        <v>649a miftah rahmalia fuadi</v>
      </c>
      <c r="C23" s="1" t="s">
        <v>1310</v>
      </c>
      <c r="D23" s="1" t="s">
        <v>113</v>
      </c>
      <c r="E23" s="1" t="s">
        <v>1340</v>
      </c>
      <c r="F23" s="40" t="s">
        <v>939</v>
      </c>
      <c r="G23" s="29" t="str">
        <f>LOWER(Table13437911417[[#This Row],[surename]])</f>
        <v>miftah rahmalia fuadi</v>
      </c>
      <c r="H23" s="29" t="str">
        <f>LOWER(Table13437911417[[#This Row],[surename]])</f>
        <v>miftah rahmalia fuadi</v>
      </c>
      <c r="I23" s="29" t="str">
        <f>Table13437911417[[#This Row],[username]]&amp;"@gmail.com"</f>
        <v>649a miftah rahmalia fuadi@gmail.com</v>
      </c>
      <c r="J23" s="6" t="s">
        <v>1356</v>
      </c>
      <c r="K23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649a,Miftah Rahmalia Fuadi,changeme,649a miftah rahmalia fuadi,649a miftah rahmalia fuadi@gmail.com</v>
      </c>
      <c r="L23" s="3" t="s">
        <v>1401</v>
      </c>
    </row>
    <row r="24" spans="1:12" s="1" customFormat="1" ht="12.95" customHeight="1" x14ac:dyDescent="0.25">
      <c r="A24" s="28">
        <v>17</v>
      </c>
      <c r="B24" s="29" t="str">
        <f>Table13437911417[[#This Row],[first name]]&amp;" "&amp;Table13437911417[[#This Row],[paste special]]</f>
        <v>649a icha sepridayanti</v>
      </c>
      <c r="C24" s="1" t="s">
        <v>1311</v>
      </c>
      <c r="D24" s="1" t="s">
        <v>113</v>
      </c>
      <c r="E24" s="1" t="s">
        <v>1340</v>
      </c>
      <c r="F24" s="40" t="s">
        <v>940</v>
      </c>
      <c r="G24" s="29" t="str">
        <f>LOWER(Table13437911417[[#This Row],[surename]])</f>
        <v>icha sepridayanti</v>
      </c>
      <c r="H24" s="29" t="str">
        <f>LOWER(Table13437911417[[#This Row],[surename]])</f>
        <v>icha sepridayanti</v>
      </c>
      <c r="I24" s="29" t="str">
        <f>Table13437911417[[#This Row],[username]]&amp;"@gmail.com"</f>
        <v>649a icha sepridayanti@gmail.com</v>
      </c>
      <c r="J24" s="6" t="s">
        <v>1357</v>
      </c>
      <c r="K24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649a,Icha Sepridayanti,changeme,649a icha sepridayanti,649a icha sepridayanti@gmail.com</v>
      </c>
      <c r="L24" s="3" t="s">
        <v>1402</v>
      </c>
    </row>
    <row r="25" spans="1:12" s="1" customFormat="1" ht="12.95" customHeight="1" x14ac:dyDescent="0.25">
      <c r="A25" s="28">
        <v>18</v>
      </c>
      <c r="B25" s="29" t="str">
        <f>Table13437911417[[#This Row],[first name]]&amp;" "&amp;Table13437911417[[#This Row],[paste special]]</f>
        <v>649a sadida nurul fajrin djatmiko</v>
      </c>
      <c r="C25" s="1" t="s">
        <v>1312</v>
      </c>
      <c r="D25" s="1" t="s">
        <v>113</v>
      </c>
      <c r="E25" s="1" t="s">
        <v>1340</v>
      </c>
      <c r="F25" s="40" t="s">
        <v>941</v>
      </c>
      <c r="G25" s="29" t="str">
        <f>LOWER(Table13437911417[[#This Row],[surename]])</f>
        <v>sadida nurul fajrin djatmiko</v>
      </c>
      <c r="H25" s="29" t="str">
        <f>LOWER(Table13437911417[[#This Row],[surename]])</f>
        <v>sadida nurul fajrin djatmiko</v>
      </c>
      <c r="I25" s="29" t="str">
        <f>Table13437911417[[#This Row],[username]]&amp;"@gmail.com"</f>
        <v>649a sadida nurul fajrin djatmiko@gmail.com</v>
      </c>
      <c r="J25" s="6" t="s">
        <v>1358</v>
      </c>
      <c r="K25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649a,Sadida Nurul Fajrin Djatmiko,changeme,649a sadida nurul fajrin djatmiko,649a sadida nurul fajrin djatmiko@gmail.com</v>
      </c>
      <c r="L25" s="3" t="s">
        <v>1403</v>
      </c>
    </row>
    <row r="26" spans="1:12" s="1" customFormat="1" ht="12.95" customHeight="1" x14ac:dyDescent="0.25">
      <c r="A26" s="28">
        <v>19</v>
      </c>
      <c r="B26" s="29" t="str">
        <f>Table13437911417[[#This Row],[first name]]&amp;" "&amp;Table13437911417[[#This Row],[paste special]]</f>
        <v>649a tazqia aulia</v>
      </c>
      <c r="C26" s="1" t="s">
        <v>1313</v>
      </c>
      <c r="D26" s="1" t="s">
        <v>113</v>
      </c>
      <c r="E26" s="1" t="s">
        <v>1340</v>
      </c>
      <c r="F26" s="40" t="s">
        <v>942</v>
      </c>
      <c r="G26" s="29" t="str">
        <f>LOWER(Table13437911417[[#This Row],[surename]])</f>
        <v>tazqia aulia</v>
      </c>
      <c r="H26" s="29" t="str">
        <f>LOWER(Table13437911417[[#This Row],[surename]])</f>
        <v>tazqia aulia</v>
      </c>
      <c r="I26" s="29" t="str">
        <f>Table13437911417[[#This Row],[username]]&amp;"@gmail.com"</f>
        <v>649a tazqia aulia@gmail.com</v>
      </c>
      <c r="J26" s="6" t="s">
        <v>1359</v>
      </c>
      <c r="K26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649a,Tazqia Aulia,changeme,649a tazqia aulia,649a tazqia aulia@gmail.com</v>
      </c>
      <c r="L26" s="3" t="s">
        <v>1404</v>
      </c>
    </row>
    <row r="27" spans="1:12" s="1" customFormat="1" ht="12.95" customHeight="1" x14ac:dyDescent="0.25">
      <c r="A27" s="28">
        <v>20</v>
      </c>
      <c r="B27" s="29" t="str">
        <f>Table13437911417[[#This Row],[first name]]&amp;" "&amp;Table13437911417[[#This Row],[paste special]]</f>
        <v>649a luhpita rekacita budi</v>
      </c>
      <c r="C27" s="1" t="s">
        <v>1314</v>
      </c>
      <c r="D27" s="1" t="s">
        <v>113</v>
      </c>
      <c r="E27" s="1" t="s">
        <v>1340</v>
      </c>
      <c r="F27" s="40" t="s">
        <v>943</v>
      </c>
      <c r="G27" s="29" t="str">
        <f>LOWER(Table13437911417[[#This Row],[surename]])</f>
        <v>luhpita rekacita budi</v>
      </c>
      <c r="H27" s="29" t="str">
        <f>LOWER(Table13437911417[[#This Row],[surename]])</f>
        <v>luhpita rekacita budi</v>
      </c>
      <c r="I27" s="29" t="str">
        <f>Table13437911417[[#This Row],[username]]&amp;"@gmail.com"</f>
        <v>649a luhpita rekacita budi@gmail.com</v>
      </c>
      <c r="J27" s="6" t="s">
        <v>1360</v>
      </c>
      <c r="K27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649a,Luhpita Rekacita Budi,changeme,649a luhpita rekacita budi,649a luhpita rekacita budi@gmail.com</v>
      </c>
      <c r="L27" s="3" t="s">
        <v>1405</v>
      </c>
    </row>
    <row r="28" spans="1:12" s="1" customFormat="1" ht="12.95" customHeight="1" x14ac:dyDescent="0.25">
      <c r="A28" s="28">
        <v>21</v>
      </c>
      <c r="B28" s="29" t="str">
        <f>Table13437911417[[#This Row],[first name]]&amp;" "&amp;Table13437911417[[#This Row],[paste special]]</f>
        <v>649a hafidzh adliy</v>
      </c>
      <c r="C28" s="1" t="s">
        <v>1315</v>
      </c>
      <c r="D28" s="1" t="s">
        <v>113</v>
      </c>
      <c r="E28" s="1" t="s">
        <v>1340</v>
      </c>
      <c r="F28" s="40" t="s">
        <v>944</v>
      </c>
      <c r="G28" s="29" t="str">
        <f>LOWER(Table13437911417[[#This Row],[surename]])</f>
        <v>hafidzh adliy</v>
      </c>
      <c r="H28" s="29" t="str">
        <f>LOWER(Table13437911417[[#This Row],[surename]])</f>
        <v>hafidzh adliy</v>
      </c>
      <c r="I28" s="29" t="str">
        <f>Table13437911417[[#This Row],[username]]&amp;"@gmail.com"</f>
        <v>649a hafidzh adliy@gmail.com</v>
      </c>
      <c r="J28" s="6" t="s">
        <v>1361</v>
      </c>
      <c r="K28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649a,Hafidzh Adliy,changeme,649a hafidzh adliy,649a hafidzh adliy@gmail.com</v>
      </c>
      <c r="L28" s="3" t="s">
        <v>1406</v>
      </c>
    </row>
    <row r="29" spans="1:12" s="1" customFormat="1" ht="12.95" customHeight="1" x14ac:dyDescent="0.25">
      <c r="A29" s="28">
        <v>22</v>
      </c>
      <c r="B29" s="29" t="str">
        <f>Table13437911417[[#This Row],[first name]]&amp;" "&amp;Table13437911417[[#This Row],[paste special]]</f>
        <v>649a muhammad jundi izzuddin</v>
      </c>
      <c r="C29" s="1" t="s">
        <v>1316</v>
      </c>
      <c r="D29" s="1" t="s">
        <v>113</v>
      </c>
      <c r="E29" s="1" t="s">
        <v>1340</v>
      </c>
      <c r="F29" s="40" t="s">
        <v>945</v>
      </c>
      <c r="G29" s="29" t="str">
        <f>LOWER(Table13437911417[[#This Row],[surename]])</f>
        <v>muhammad jundi izzuddin</v>
      </c>
      <c r="H29" s="29" t="str">
        <f>LOWER(Table13437911417[[#This Row],[surename]])</f>
        <v>muhammad jundi izzuddin</v>
      </c>
      <c r="I29" s="29" t="str">
        <f>Table13437911417[[#This Row],[username]]&amp;"@gmail.com"</f>
        <v>649a muhammad jundi izzuddin@gmail.com</v>
      </c>
      <c r="J29" s="6" t="s">
        <v>1362</v>
      </c>
      <c r="K29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649a,Muhammad Jundi Izzuddin,changeme,649a muhammad jundi izzuddin,649a muhammad jundi izzuddin@gmail.com</v>
      </c>
      <c r="L29" s="3" t="s">
        <v>1407</v>
      </c>
    </row>
    <row r="30" spans="1:12" s="1" customFormat="1" ht="12.95" customHeight="1" x14ac:dyDescent="0.25">
      <c r="A30" s="28">
        <v>23</v>
      </c>
      <c r="B30" s="29" t="str">
        <f>Table13437911417[[#This Row],[first name]]&amp;" "&amp;Table13437911417[[#This Row],[paste special]]</f>
        <v>649a abna hasif jabran qutub</v>
      </c>
      <c r="C30" s="1" t="s">
        <v>1317</v>
      </c>
      <c r="D30" s="1" t="s">
        <v>113</v>
      </c>
      <c r="E30" s="1" t="s">
        <v>1340</v>
      </c>
      <c r="F30" s="40" t="s">
        <v>946</v>
      </c>
      <c r="G30" s="29" t="str">
        <f>LOWER(Table13437911417[[#This Row],[surename]])</f>
        <v>abna hasif jabran qutub</v>
      </c>
      <c r="H30" s="29" t="str">
        <f>LOWER(Table13437911417[[#This Row],[surename]])</f>
        <v>abna hasif jabran qutub</v>
      </c>
      <c r="I30" s="29" t="str">
        <f>Table13437911417[[#This Row],[username]]&amp;"@gmail.com"</f>
        <v>649a abna hasif jabran qutub@gmail.com</v>
      </c>
      <c r="J30" s="6" t="s">
        <v>1363</v>
      </c>
      <c r="K30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649a,Abna Hasif Jabran Qutub,changeme,649a abna hasif jabran qutub,649a abna hasif jabran qutub@gmail.com</v>
      </c>
      <c r="L30" s="3" t="s">
        <v>1408</v>
      </c>
    </row>
    <row r="31" spans="1:12" s="1" customFormat="1" ht="12.95" customHeight="1" x14ac:dyDescent="0.25">
      <c r="A31" s="28">
        <v>24</v>
      </c>
      <c r="B31" s="29" t="str">
        <f>Table13437911417[[#This Row],[first name]]&amp;" "&amp;Table13437911417[[#This Row],[paste special]]</f>
        <v>649a galuh sekar astriani</v>
      </c>
      <c r="C31" s="1" t="s">
        <v>1318</v>
      </c>
      <c r="D31" s="1" t="s">
        <v>113</v>
      </c>
      <c r="E31" s="1" t="s">
        <v>1340</v>
      </c>
      <c r="F31" s="40" t="s">
        <v>947</v>
      </c>
      <c r="G31" s="29" t="str">
        <f>LOWER(Table13437911417[[#This Row],[surename]])</f>
        <v>galuh sekar astriani</v>
      </c>
      <c r="H31" s="29" t="str">
        <f>LOWER(Table13437911417[[#This Row],[surename]])</f>
        <v>galuh sekar astriani</v>
      </c>
      <c r="I31" s="29" t="str">
        <f>Table13437911417[[#This Row],[username]]&amp;"@gmail.com"</f>
        <v>649a galuh sekar astriani@gmail.com</v>
      </c>
      <c r="J31" s="6" t="s">
        <v>1364</v>
      </c>
      <c r="K31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649a,Galuh Sekar Astriani,changeme,649a galuh sekar astriani,649a galuh sekar astriani@gmail.com</v>
      </c>
      <c r="L31" s="3" t="s">
        <v>1409</v>
      </c>
    </row>
    <row r="32" spans="1:12" s="1" customFormat="1" ht="12.95" customHeight="1" x14ac:dyDescent="0.25">
      <c r="A32" s="28">
        <v>25</v>
      </c>
      <c r="B32" s="29" t="str">
        <f>Table13437911417[[#This Row],[first name]]&amp;" "&amp;Table13437911417[[#This Row],[paste special]]</f>
        <v>649a ardimas galih adijoyo</v>
      </c>
      <c r="C32" s="1" t="s">
        <v>1319</v>
      </c>
      <c r="D32" s="1" t="s">
        <v>113</v>
      </c>
      <c r="E32" s="1" t="s">
        <v>1340</v>
      </c>
      <c r="F32" s="40" t="s">
        <v>948</v>
      </c>
      <c r="G32" s="29" t="str">
        <f>LOWER(Table13437911417[[#This Row],[surename]])</f>
        <v>ardimas galih adijoyo</v>
      </c>
      <c r="H32" s="29" t="str">
        <f>LOWER(Table13437911417[[#This Row],[surename]])</f>
        <v>ardimas galih adijoyo</v>
      </c>
      <c r="I32" s="29" t="str">
        <f>Table13437911417[[#This Row],[username]]&amp;"@gmail.com"</f>
        <v>649a ardimas galih adijoyo@gmail.com</v>
      </c>
      <c r="J32" s="6" t="s">
        <v>1365</v>
      </c>
      <c r="K32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649a,Ardimas Galih Adijoyo,changeme,649a ardimas galih adijoyo,649a ardimas galih adijoyo@gmail.com</v>
      </c>
      <c r="L32" s="3" t="s">
        <v>1410</v>
      </c>
    </row>
    <row r="33" spans="1:12" s="1" customFormat="1" ht="12.95" customHeight="1" x14ac:dyDescent="0.25">
      <c r="A33" s="28">
        <v>26</v>
      </c>
      <c r="B33" s="29" t="str">
        <f>Table13437911417[[#This Row],[first name]]&amp;" "&amp;Table13437911417[[#This Row],[paste special]]</f>
        <v>649a rahisna nurfi barida</v>
      </c>
      <c r="C33" s="1" t="s">
        <v>1320</v>
      </c>
      <c r="D33" s="1" t="s">
        <v>113</v>
      </c>
      <c r="E33" s="1" t="s">
        <v>1340</v>
      </c>
      <c r="F33" s="40" t="s">
        <v>949</v>
      </c>
      <c r="G33" s="29" t="str">
        <f>LOWER(Table13437911417[[#This Row],[surename]])</f>
        <v>rahisna nurfi barida</v>
      </c>
      <c r="H33" s="29" t="str">
        <f>LOWER(Table13437911417[[#This Row],[surename]])</f>
        <v>rahisna nurfi barida</v>
      </c>
      <c r="I33" s="29" t="str">
        <f>Table13437911417[[#This Row],[username]]&amp;"@gmail.com"</f>
        <v>649a rahisna nurfi barida@gmail.com</v>
      </c>
      <c r="J33" s="6" t="s">
        <v>1366</v>
      </c>
      <c r="K33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649a,Rahisna Nurfi Barida,changeme,649a rahisna nurfi barida,649a rahisna nurfi barida@gmail.com</v>
      </c>
      <c r="L33" s="3" t="s">
        <v>1411</v>
      </c>
    </row>
    <row r="34" spans="1:12" s="1" customFormat="1" ht="12.95" customHeight="1" x14ac:dyDescent="0.25">
      <c r="A34" s="28">
        <v>27</v>
      </c>
      <c r="B34" s="29" t="str">
        <f>Table13437911417[[#This Row],[first name]]&amp;" "&amp;Table13437911417[[#This Row],[paste special]]</f>
        <v>649a roxanne bella ariella</v>
      </c>
      <c r="C34" s="1" t="s">
        <v>1321</v>
      </c>
      <c r="D34" s="1" t="s">
        <v>113</v>
      </c>
      <c r="E34" s="1" t="s">
        <v>1340</v>
      </c>
      <c r="F34" s="40" t="s">
        <v>950</v>
      </c>
      <c r="G34" s="29" t="str">
        <f>LOWER(Table13437911417[[#This Row],[surename]])</f>
        <v>roxanne bella ariella</v>
      </c>
      <c r="H34" s="29" t="str">
        <f>LOWER(Table13437911417[[#This Row],[surename]])</f>
        <v>roxanne bella ariella</v>
      </c>
      <c r="I34" s="29" t="str">
        <f>Table13437911417[[#This Row],[username]]&amp;"@gmail.com"</f>
        <v>649a roxanne bella ariella@gmail.com</v>
      </c>
      <c r="J34" s="6" t="s">
        <v>1367</v>
      </c>
      <c r="K34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649a,Roxanne Bella Ariella,changeme,649a roxanne bella ariella,649a roxanne bella ariella@gmail.com</v>
      </c>
      <c r="L34" s="3" t="s">
        <v>1412</v>
      </c>
    </row>
    <row r="35" spans="1:12" s="1" customFormat="1" ht="12.95" customHeight="1" x14ac:dyDescent="0.25">
      <c r="A35" s="28">
        <v>28</v>
      </c>
      <c r="B35" s="29" t="str">
        <f>Table13437911417[[#This Row],[first name]]&amp;" "&amp;Table13437911417[[#This Row],[paste special]]</f>
        <v>649a nur hidayati</v>
      </c>
      <c r="C35" s="1" t="s">
        <v>1322</v>
      </c>
      <c r="D35" s="1" t="s">
        <v>113</v>
      </c>
      <c r="E35" s="1" t="s">
        <v>1340</v>
      </c>
      <c r="F35" s="40" t="s">
        <v>951</v>
      </c>
      <c r="G35" s="29" t="str">
        <f>LOWER(Table13437911417[[#This Row],[surename]])</f>
        <v>nur hidayati</v>
      </c>
      <c r="H35" s="29" t="str">
        <f>LOWER(Table13437911417[[#This Row],[surename]])</f>
        <v>nur hidayati</v>
      </c>
      <c r="I35" s="29" t="str">
        <f>Table13437911417[[#This Row],[username]]&amp;"@gmail.com"</f>
        <v>649a nur hidayati@gmail.com</v>
      </c>
      <c r="J35" s="6" t="s">
        <v>1368</v>
      </c>
      <c r="K35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649a,Nur Hidayati,changeme,649a nur hidayati,649a nur hidayati@gmail.com</v>
      </c>
      <c r="L35" s="3" t="s">
        <v>1413</v>
      </c>
    </row>
    <row r="36" spans="1:12" s="1" customFormat="1" ht="12.95" customHeight="1" x14ac:dyDescent="0.25">
      <c r="A36" s="28">
        <v>29</v>
      </c>
      <c r="B36" s="29" t="str">
        <f>Table13437911417[[#This Row],[first name]]&amp;" "&amp;Table13437911417[[#This Row],[paste special]]</f>
        <v>649a solechah wati</v>
      </c>
      <c r="C36" s="1" t="s">
        <v>1323</v>
      </c>
      <c r="D36" s="1" t="s">
        <v>113</v>
      </c>
      <c r="E36" s="1" t="s">
        <v>1340</v>
      </c>
      <c r="F36" s="40" t="s">
        <v>952</v>
      </c>
      <c r="G36" s="29" t="str">
        <f>LOWER(Table13437911417[[#This Row],[surename]])</f>
        <v>solechah wati</v>
      </c>
      <c r="H36" s="29" t="str">
        <f>LOWER(Table13437911417[[#This Row],[surename]])</f>
        <v>solechah wati</v>
      </c>
      <c r="I36" s="29" t="str">
        <f>Table13437911417[[#This Row],[username]]&amp;"@gmail.com"</f>
        <v>649a solechah wati@gmail.com</v>
      </c>
      <c r="J36" s="6" t="s">
        <v>1369</v>
      </c>
      <c r="K36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649a,Solechah Wati,changeme,649a solechah wati,649a solechah wati@gmail.com</v>
      </c>
      <c r="L36" s="3" t="s">
        <v>1414</v>
      </c>
    </row>
    <row r="37" spans="1:12" s="1" customFormat="1" ht="12.95" customHeight="1" x14ac:dyDescent="0.25">
      <c r="A37" s="28">
        <v>30</v>
      </c>
      <c r="B37" s="29" t="str">
        <f>Table13437911417[[#This Row],[first name]]&amp;" "&amp;Table13437911417[[#This Row],[paste special]]</f>
        <v>649a wulan eka sintia</v>
      </c>
      <c r="C37" s="1" t="s">
        <v>1324</v>
      </c>
      <c r="D37" s="1" t="s">
        <v>113</v>
      </c>
      <c r="E37" s="1" t="s">
        <v>1340</v>
      </c>
      <c r="F37" s="40" t="s">
        <v>953</v>
      </c>
      <c r="G37" s="29" t="str">
        <f>LOWER(Table13437911417[[#This Row],[surename]])</f>
        <v>wulan eka sintia</v>
      </c>
      <c r="H37" s="29" t="str">
        <f>LOWER(Table13437911417[[#This Row],[surename]])</f>
        <v>wulan eka sintia</v>
      </c>
      <c r="I37" s="29" t="str">
        <f>Table13437911417[[#This Row],[username]]&amp;"@gmail.com"</f>
        <v>649a wulan eka sintia@gmail.com</v>
      </c>
      <c r="J37" s="6" t="s">
        <v>1370</v>
      </c>
      <c r="K37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649a,Wulan Eka Sintia,changeme,649a wulan eka sintia,649a wulan eka sintia@gmail.com</v>
      </c>
      <c r="L37" s="3" t="s">
        <v>1415</v>
      </c>
    </row>
    <row r="38" spans="1:12" s="1" customFormat="1" ht="12.95" customHeight="1" x14ac:dyDescent="0.25">
      <c r="A38" s="28">
        <v>31</v>
      </c>
      <c r="B38" s="29" t="str">
        <f>Table13437911417[[#This Row],[first name]]&amp;" "&amp;Table13437911417[[#This Row],[paste special]]</f>
        <v>649a sabila khairunisa</v>
      </c>
      <c r="C38" s="1" t="s">
        <v>1325</v>
      </c>
      <c r="D38" s="1" t="s">
        <v>113</v>
      </c>
      <c r="E38" s="1" t="s">
        <v>1340</v>
      </c>
      <c r="F38" s="40" t="s">
        <v>954</v>
      </c>
      <c r="G38" s="29" t="str">
        <f>LOWER(Table13437911417[[#This Row],[surename]])</f>
        <v>sabila khairunisa</v>
      </c>
      <c r="H38" s="29" t="str">
        <f>LOWER(Table13437911417[[#This Row],[surename]])</f>
        <v>sabila khairunisa</v>
      </c>
      <c r="I38" s="29" t="str">
        <f>Table13437911417[[#This Row],[username]]&amp;"@gmail.com"</f>
        <v>649a sabila khairunisa@gmail.com</v>
      </c>
      <c r="J38" s="6" t="s">
        <v>1371</v>
      </c>
      <c r="K38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649a,Sabila Khairunisa,changeme,649a sabila khairunisa,649a sabila khairunisa@gmail.com</v>
      </c>
      <c r="L38" s="3" t="s">
        <v>1416</v>
      </c>
    </row>
    <row r="39" spans="1:12" s="1" customFormat="1" ht="12.95" customHeight="1" x14ac:dyDescent="0.25">
      <c r="A39" s="28">
        <v>32</v>
      </c>
      <c r="B39" s="29" t="str">
        <f>Table13437911417[[#This Row],[first name]]&amp;" "&amp;Table13437911417[[#This Row],[paste special]]</f>
        <v>649a hafidz muhammad wildan</v>
      </c>
      <c r="C39" s="1" t="s">
        <v>1326</v>
      </c>
      <c r="D39" s="1" t="s">
        <v>113</v>
      </c>
      <c r="E39" s="1" t="s">
        <v>1340</v>
      </c>
      <c r="F39" s="40" t="s">
        <v>955</v>
      </c>
      <c r="G39" s="29" t="str">
        <f>LOWER(Table13437911417[[#This Row],[surename]])</f>
        <v>hafidz muhammad wildan</v>
      </c>
      <c r="H39" s="29" t="str">
        <f>LOWER(Table13437911417[[#This Row],[surename]])</f>
        <v>hafidz muhammad wildan</v>
      </c>
      <c r="I39" s="29" t="str">
        <f>Table13437911417[[#This Row],[username]]&amp;"@gmail.com"</f>
        <v>649a hafidz muhammad wildan@gmail.com</v>
      </c>
      <c r="J39" s="6" t="s">
        <v>1372</v>
      </c>
      <c r="K39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649a,Hafidz Muhammad Wildan,changeme,649a hafidz muhammad wildan,649a hafidz muhammad wildan@gmail.com</v>
      </c>
      <c r="L39" s="3" t="s">
        <v>1417</v>
      </c>
    </row>
    <row r="40" spans="1:12" s="1" customFormat="1" ht="12.95" customHeight="1" x14ac:dyDescent="0.25">
      <c r="A40" s="28">
        <v>33</v>
      </c>
      <c r="B40" s="29" t="str">
        <f>Table13437911417[[#This Row],[first name]]&amp;" "&amp;Table13437911417[[#This Row],[paste special]]</f>
        <v>649a yahya bagas pangestu</v>
      </c>
      <c r="C40" s="1" t="s">
        <v>1327</v>
      </c>
      <c r="D40" s="1" t="s">
        <v>113</v>
      </c>
      <c r="E40" s="1" t="s">
        <v>1340</v>
      </c>
      <c r="F40" s="40" t="s">
        <v>956</v>
      </c>
      <c r="G40" s="29" t="str">
        <f>LOWER(Table13437911417[[#This Row],[surename]])</f>
        <v>yahya bagas pangestu</v>
      </c>
      <c r="H40" s="29" t="str">
        <f>LOWER(Table13437911417[[#This Row],[surename]])</f>
        <v>yahya bagas pangestu</v>
      </c>
      <c r="I40" s="29" t="str">
        <f>Table13437911417[[#This Row],[username]]&amp;"@gmail.com"</f>
        <v>649a yahya bagas pangestu@gmail.com</v>
      </c>
      <c r="J40" s="6" t="s">
        <v>1373</v>
      </c>
      <c r="K40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649a,Yahya Bagas Pangestu,changeme,649a yahya bagas pangestu,649a yahya bagas pangestu@gmail.com</v>
      </c>
      <c r="L40" s="3" t="s">
        <v>1418</v>
      </c>
    </row>
    <row r="41" spans="1:12" s="1" customFormat="1" ht="12.95" customHeight="1" x14ac:dyDescent="0.25">
      <c r="A41" s="28">
        <v>34</v>
      </c>
      <c r="B41" s="29" t="str">
        <f>Table13437911417[[#This Row],[first name]]&amp;" "&amp;Table13437911417[[#This Row],[paste special]]</f>
        <v>649a ratna etika sintawati</v>
      </c>
      <c r="C41" s="1" t="s">
        <v>1328</v>
      </c>
      <c r="D41" s="1" t="s">
        <v>113</v>
      </c>
      <c r="E41" s="1" t="s">
        <v>1340</v>
      </c>
      <c r="F41" s="40" t="s">
        <v>957</v>
      </c>
      <c r="G41" s="29" t="str">
        <f>LOWER(Table13437911417[[#This Row],[surename]])</f>
        <v>ratna etika sintawati</v>
      </c>
      <c r="H41" s="29" t="str">
        <f>LOWER(Table13437911417[[#This Row],[surename]])</f>
        <v>ratna etika sintawati</v>
      </c>
      <c r="I41" s="29" t="str">
        <f>Table13437911417[[#This Row],[username]]&amp;"@gmail.com"</f>
        <v>649a ratna etika sintawati@gmail.com</v>
      </c>
      <c r="J41" s="6" t="s">
        <v>1374</v>
      </c>
      <c r="K41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649a,Ratna Etika Sintawati,changeme,649a ratna etika sintawati,649a ratna etika sintawati@gmail.com</v>
      </c>
      <c r="L41" s="3" t="s">
        <v>1419</v>
      </c>
    </row>
    <row r="42" spans="1:12" s="1" customFormat="1" ht="12.95" customHeight="1" x14ac:dyDescent="0.25">
      <c r="A42" s="28">
        <v>35</v>
      </c>
      <c r="B42" s="29" t="str">
        <f>Table13437911417[[#This Row],[first name]]&amp;" "&amp;Table13437911417[[#This Row],[paste special]]</f>
        <v>649a sabda divano islam</v>
      </c>
      <c r="C42" s="1" t="s">
        <v>1329</v>
      </c>
      <c r="D42" s="1" t="s">
        <v>113</v>
      </c>
      <c r="E42" s="1" t="s">
        <v>1340</v>
      </c>
      <c r="F42" s="40" t="s">
        <v>958</v>
      </c>
      <c r="G42" s="29" t="str">
        <f>LOWER(Table13437911417[[#This Row],[surename]])</f>
        <v>sabda divano islam</v>
      </c>
      <c r="H42" s="29" t="str">
        <f>LOWER(Table13437911417[[#This Row],[surename]])</f>
        <v>sabda divano islam</v>
      </c>
      <c r="I42" s="29" t="str">
        <f>Table13437911417[[#This Row],[username]]&amp;"@gmail.com"</f>
        <v>649a sabda divano islam@gmail.com</v>
      </c>
      <c r="J42" s="6" t="s">
        <v>1375</v>
      </c>
      <c r="K42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649a,Sabda Divano Islam,changeme,649a sabda divano islam,649a sabda divano islam@gmail.com</v>
      </c>
      <c r="L42" s="3" t="s">
        <v>1420</v>
      </c>
    </row>
    <row r="43" spans="1:12" s="1" customFormat="1" ht="12.95" customHeight="1" x14ac:dyDescent="0.25">
      <c r="A43" s="28">
        <v>36</v>
      </c>
      <c r="B43" s="29" t="str">
        <f>Table13437911417[[#This Row],[first name]]&amp;" "&amp;Table13437911417[[#This Row],[paste special]]</f>
        <v>649a novi hidayati</v>
      </c>
      <c r="C43" s="1" t="s">
        <v>1330</v>
      </c>
      <c r="D43" s="1" t="s">
        <v>113</v>
      </c>
      <c r="E43" s="1" t="s">
        <v>1340</v>
      </c>
      <c r="F43" s="40" t="s">
        <v>959</v>
      </c>
      <c r="G43" s="29" t="str">
        <f>LOWER(Table13437911417[[#This Row],[surename]])</f>
        <v>novi hidayati</v>
      </c>
      <c r="H43" s="29" t="str">
        <f>LOWER(Table13437911417[[#This Row],[surename]])</f>
        <v>novi hidayati</v>
      </c>
      <c r="I43" s="29" t="str">
        <f>Table13437911417[[#This Row],[username]]&amp;"@gmail.com"</f>
        <v>649a novi hidayati@gmail.com</v>
      </c>
      <c r="J43" s="6" t="s">
        <v>1376</v>
      </c>
      <c r="K43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649a,Novi Hidayati,changeme,649a novi hidayati,649a novi hidayati@gmail.com</v>
      </c>
      <c r="L43" s="3" t="s">
        <v>1421</v>
      </c>
    </row>
    <row r="44" spans="1:12" s="1" customFormat="1" ht="12.95" customHeight="1" x14ac:dyDescent="0.25">
      <c r="A44" s="28">
        <v>37</v>
      </c>
      <c r="B44" s="29" t="str">
        <f>Table13437911417[[#This Row],[first name]]&amp;" "&amp;Table13437911417[[#This Row],[paste special]]</f>
        <v>649a tanjung setyorini</v>
      </c>
      <c r="C44" s="1" t="s">
        <v>1331</v>
      </c>
      <c r="D44" s="1" t="s">
        <v>113</v>
      </c>
      <c r="E44" s="1" t="s">
        <v>1340</v>
      </c>
      <c r="F44" s="40" t="s">
        <v>960</v>
      </c>
      <c r="G44" s="29" t="str">
        <f>LOWER(Table13437911417[[#This Row],[surename]])</f>
        <v>tanjung setyorini</v>
      </c>
      <c r="H44" s="29" t="str">
        <f>LOWER(Table13437911417[[#This Row],[surename]])</f>
        <v>tanjung setyorini</v>
      </c>
      <c r="I44" s="29" t="str">
        <f>Table13437911417[[#This Row],[username]]&amp;"@gmail.com"</f>
        <v>649a tanjung setyorini@gmail.com</v>
      </c>
      <c r="J44" s="6" t="s">
        <v>1377</v>
      </c>
      <c r="K44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649a,Tanjung Setyorini,changeme,649a tanjung setyorini,649a tanjung setyorini@gmail.com</v>
      </c>
      <c r="L44" s="3" t="s">
        <v>1422</v>
      </c>
    </row>
    <row r="45" spans="1:12" s="1" customFormat="1" ht="12.95" customHeight="1" x14ac:dyDescent="0.25">
      <c r="A45" s="28">
        <v>38</v>
      </c>
      <c r="B45" s="29" t="str">
        <f>Table13437911417[[#This Row],[first name]]&amp;" "&amp;Table13437911417[[#This Row],[paste special]]</f>
        <v>649a arinda gupitasari</v>
      </c>
      <c r="C45" s="1" t="s">
        <v>1332</v>
      </c>
      <c r="D45" s="1" t="s">
        <v>113</v>
      </c>
      <c r="E45" s="1" t="s">
        <v>1340</v>
      </c>
      <c r="F45" s="40" t="s">
        <v>961</v>
      </c>
      <c r="G45" s="29" t="str">
        <f>LOWER(Table13437911417[[#This Row],[surename]])</f>
        <v>arinda gupitasari</v>
      </c>
      <c r="H45" s="29" t="str">
        <f>LOWER(Table13437911417[[#This Row],[surename]])</f>
        <v>arinda gupitasari</v>
      </c>
      <c r="I45" s="29" t="str">
        <f>Table13437911417[[#This Row],[username]]&amp;"@gmail.com"</f>
        <v>649a arinda gupitasari@gmail.com</v>
      </c>
      <c r="J45" s="6" t="s">
        <v>1378</v>
      </c>
      <c r="K45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649a,Arinda Gupitasari,changeme,649a arinda gupitasari,649a arinda gupitasari@gmail.com</v>
      </c>
      <c r="L45" s="3" t="s">
        <v>1423</v>
      </c>
    </row>
    <row r="46" spans="1:12" s="1" customFormat="1" ht="12.95" customHeight="1" x14ac:dyDescent="0.25">
      <c r="A46" s="28">
        <v>39</v>
      </c>
      <c r="B46" s="29" t="str">
        <f>Table13437911417[[#This Row],[first name]]&amp;" "&amp;Table13437911417[[#This Row],[paste special]]</f>
        <v>649a hestiana kusumaningsih</v>
      </c>
      <c r="C46" s="1" t="s">
        <v>1333</v>
      </c>
      <c r="D46" s="1" t="s">
        <v>113</v>
      </c>
      <c r="E46" s="1" t="s">
        <v>1340</v>
      </c>
      <c r="F46" s="40" t="s">
        <v>962</v>
      </c>
      <c r="G46" s="29" t="str">
        <f>LOWER(Table13437911417[[#This Row],[surename]])</f>
        <v>hestiana kusumaningsih</v>
      </c>
      <c r="H46" s="29" t="str">
        <f>LOWER(Table13437911417[[#This Row],[surename]])</f>
        <v>hestiana kusumaningsih</v>
      </c>
      <c r="I46" s="29" t="str">
        <f>Table13437911417[[#This Row],[username]]&amp;"@gmail.com"</f>
        <v>649a hestiana kusumaningsih@gmail.com</v>
      </c>
      <c r="J46" s="6" t="s">
        <v>1379</v>
      </c>
      <c r="K46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649a,Hestiana Kusumaningsih,changeme,649a hestiana kusumaningsih,649a hestiana kusumaningsih@gmail.com</v>
      </c>
      <c r="L46" s="3" t="s">
        <v>1424</v>
      </c>
    </row>
    <row r="47" spans="1:12" s="1" customFormat="1" ht="12.95" customHeight="1" x14ac:dyDescent="0.25">
      <c r="A47" s="28">
        <v>40</v>
      </c>
      <c r="B47" s="29" t="str">
        <f>Table13437911417[[#This Row],[first name]]&amp;" "&amp;Table13437911417[[#This Row],[paste special]]</f>
        <v>649a safira fadilah</v>
      </c>
      <c r="C47" s="1" t="s">
        <v>1334</v>
      </c>
      <c r="D47" s="1" t="s">
        <v>113</v>
      </c>
      <c r="E47" s="1" t="s">
        <v>1340</v>
      </c>
      <c r="F47" s="41" t="s">
        <v>963</v>
      </c>
      <c r="G47" s="29" t="str">
        <f>LOWER(Table13437911417[[#This Row],[surename]])</f>
        <v>safira fadilah</v>
      </c>
      <c r="H47" s="29" t="str">
        <f>LOWER(Table13437911417[[#This Row],[surename]])</f>
        <v>safira fadilah</v>
      </c>
      <c r="I47" s="29" t="str">
        <f>Table13437911417[[#This Row],[username]]&amp;"@gmail.com"</f>
        <v>649a safira fadilah@gmail.com</v>
      </c>
      <c r="J47" s="6" t="s">
        <v>1380</v>
      </c>
      <c r="K47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649a,Safira Fadilah,changeme,649a safira fadilah,649a safira fadilah@gmail.com</v>
      </c>
      <c r="L47" s="3" t="s">
        <v>1425</v>
      </c>
    </row>
    <row r="48" spans="1:12" s="1" customFormat="1" ht="12.95" customHeight="1" x14ac:dyDescent="0.25">
      <c r="A48" s="28">
        <v>41</v>
      </c>
      <c r="B48" s="29" t="str">
        <f>Table13437911417[[#This Row],[first name]]&amp;" "&amp;Table13437911417[[#This Row],[paste special]]</f>
        <v>649a zahrotu lathifah</v>
      </c>
      <c r="C48" s="1" t="s">
        <v>1335</v>
      </c>
      <c r="D48" s="1" t="s">
        <v>113</v>
      </c>
      <c r="E48" s="1" t="s">
        <v>1340</v>
      </c>
      <c r="F48" s="41" t="s">
        <v>964</v>
      </c>
      <c r="G48" s="29" t="str">
        <f>LOWER(Table13437911417[[#This Row],[surename]])</f>
        <v>zahrotu lathifah</v>
      </c>
      <c r="H48" s="29" t="str">
        <f>LOWER(Table13437911417[[#This Row],[surename]])</f>
        <v>zahrotu lathifah</v>
      </c>
      <c r="I48" s="29" t="str">
        <f>Table13437911417[[#This Row],[username]]&amp;"@gmail.com"</f>
        <v>649a zahrotu lathifah@gmail.com</v>
      </c>
      <c r="J48" s="6" t="s">
        <v>1381</v>
      </c>
      <c r="K48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649a,Zahrotu Lathifah,changeme,649a zahrotu lathifah,649a zahrotu lathifah@gmail.com</v>
      </c>
      <c r="L48" s="3" t="s">
        <v>1426</v>
      </c>
    </row>
    <row r="49" spans="1:12" s="1" customFormat="1" ht="12.95" customHeight="1" x14ac:dyDescent="0.25">
      <c r="A49" s="28">
        <v>42</v>
      </c>
      <c r="B49" s="29" t="str">
        <f>Table13437911417[[#This Row],[first name]]&amp;" "&amp;Table13437911417[[#This Row],[paste special]]</f>
        <v>649a ifani latifa rahma</v>
      </c>
      <c r="C49" s="1" t="s">
        <v>1336</v>
      </c>
      <c r="D49" s="1" t="s">
        <v>113</v>
      </c>
      <c r="E49" s="1" t="s">
        <v>1340</v>
      </c>
      <c r="F49" s="41" t="s">
        <v>965</v>
      </c>
      <c r="G49" s="29" t="str">
        <f>LOWER(Table13437911417[[#This Row],[surename]])</f>
        <v>ifani latifa rahma</v>
      </c>
      <c r="H49" s="29" t="str">
        <f>LOWER(Table13437911417[[#This Row],[surename]])</f>
        <v>ifani latifa rahma</v>
      </c>
      <c r="I49" s="29" t="str">
        <f>Table13437911417[[#This Row],[username]]&amp;"@gmail.com"</f>
        <v>649a ifani latifa rahma@gmail.com</v>
      </c>
      <c r="J49" s="6" t="s">
        <v>1382</v>
      </c>
      <c r="K49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649a,Ifani Latifa Rahma,changeme,649a ifani latifa rahma,649a ifani latifa rahma@gmail.com</v>
      </c>
      <c r="L49" s="3" t="s">
        <v>1427</v>
      </c>
    </row>
    <row r="50" spans="1:12" s="1" customFormat="1" ht="12.95" customHeight="1" x14ac:dyDescent="0.25">
      <c r="A50" s="28">
        <v>43</v>
      </c>
      <c r="B50" s="29" t="str">
        <f>Table13437911417[[#This Row],[first name]]&amp;" "&amp;Table13437911417[[#This Row],[paste special]]</f>
        <v>649a nadzifa nimas ayuni</v>
      </c>
      <c r="C50" s="1" t="s">
        <v>1337</v>
      </c>
      <c r="D50" s="1" t="s">
        <v>113</v>
      </c>
      <c r="E50" s="1" t="s">
        <v>1340</v>
      </c>
      <c r="F50" s="41" t="s">
        <v>966</v>
      </c>
      <c r="G50" s="29" t="str">
        <f>LOWER(Table13437911417[[#This Row],[surename]])</f>
        <v>nadzifa nimas ayuni</v>
      </c>
      <c r="H50" s="29" t="str">
        <f>LOWER(Table13437911417[[#This Row],[surename]])</f>
        <v>nadzifa nimas ayuni</v>
      </c>
      <c r="I50" s="29" t="str">
        <f>Table13437911417[[#This Row],[username]]&amp;"@gmail.com"</f>
        <v>649a nadzifa nimas ayuni@gmail.com</v>
      </c>
      <c r="J50" s="6" t="s">
        <v>1383</v>
      </c>
      <c r="K50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649a,Nadzifa Nimas Ayuni,changeme,649a nadzifa nimas ayuni,649a nadzifa nimas ayuni@gmail.com</v>
      </c>
      <c r="L50" s="3" t="s">
        <v>1428</v>
      </c>
    </row>
    <row r="51" spans="1:12" s="1" customFormat="1" ht="12.95" customHeight="1" x14ac:dyDescent="0.25">
      <c r="A51" s="28">
        <v>44</v>
      </c>
      <c r="B51" s="29" t="str">
        <f>Table13437911417[[#This Row],[first name]]&amp;" "&amp;Table13437911417[[#This Row],[paste special]]</f>
        <v>649a astri rahmawati</v>
      </c>
      <c r="C51" s="1" t="s">
        <v>1338</v>
      </c>
      <c r="D51" s="1" t="s">
        <v>113</v>
      </c>
      <c r="E51" s="1" t="s">
        <v>1340</v>
      </c>
      <c r="F51" s="41" t="s">
        <v>967</v>
      </c>
      <c r="G51" s="29" t="str">
        <f>LOWER(Table13437911417[[#This Row],[surename]])</f>
        <v>astri rahmawati</v>
      </c>
      <c r="H51" s="29" t="str">
        <f>LOWER(Table13437911417[[#This Row],[surename]])</f>
        <v>astri rahmawati</v>
      </c>
      <c r="I51" s="29" t="str">
        <f>Table13437911417[[#This Row],[username]]&amp;"@gmail.com"</f>
        <v>649a astri rahmawati@gmail.com</v>
      </c>
      <c r="J51" s="6" t="s">
        <v>1384</v>
      </c>
      <c r="K51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649a,Astri Rahmawati,changeme,649a astri rahmawati,649a astri rahmawati@gmail.com</v>
      </c>
      <c r="L51" s="3" t="s">
        <v>1429</v>
      </c>
    </row>
    <row r="52" spans="1:12" s="1" customFormat="1" ht="12.95" customHeight="1" x14ac:dyDescent="0.25">
      <c r="A52" s="28">
        <v>45</v>
      </c>
      <c r="B52" s="29" t="str">
        <f>Table13437911417[[#This Row],[first name]]&amp;" "&amp;Table13437911417[[#This Row],[paste special]]</f>
        <v>649a khusna nur ngilma munjida</v>
      </c>
      <c r="C52" s="1" t="s">
        <v>1339</v>
      </c>
      <c r="D52" s="1" t="s">
        <v>113</v>
      </c>
      <c r="E52" s="1" t="s">
        <v>1340</v>
      </c>
      <c r="F52" s="41" t="s">
        <v>968</v>
      </c>
      <c r="G52" s="29" t="str">
        <f>LOWER(Table13437911417[[#This Row],[surename]])</f>
        <v>khusna nur ngilma munjida</v>
      </c>
      <c r="H52" s="29" t="str">
        <f>LOWER(Table13437911417[[#This Row],[surename]])</f>
        <v>khusna nur ngilma munjida</v>
      </c>
      <c r="I52" s="29" t="str">
        <f>Table13437911417[[#This Row],[username]]&amp;"@gmail.com"</f>
        <v>649a khusna nur ngilma munjida@gmail.com</v>
      </c>
      <c r="J52" s="6" t="s">
        <v>1385</v>
      </c>
      <c r="K52" s="22" t="str">
        <f>Table13437911417[[#This Row],[first name]]&amp;","&amp;Table13437911417[[#This Row],[surename]]&amp;","&amp;Table13437911417[[#This Row],[newpassword]]&amp;","&amp;Table13437911417[[#This Row],[username]]&amp;","&amp;Table13437911417[[#This Row],[email adress]]</f>
        <v>649a,Khusna Nur Ngilma Munjida,changeme,649a khusna nur ngilma munjida,649a khusna nur ngilma munjida@gmail.com</v>
      </c>
      <c r="L52" s="3" t="s">
        <v>1430</v>
      </c>
    </row>
    <row r="53" spans="1:12" ht="12.95" customHeight="1" x14ac:dyDescent="0.25"/>
    <row r="54" spans="1:12" ht="12.95" customHeight="1" x14ac:dyDescent="0.25"/>
    <row r="55" spans="1:12" ht="12.95" customHeight="1" x14ac:dyDescent="0.25"/>
    <row r="56" spans="1:12" ht="12.95" customHeight="1" x14ac:dyDescent="0.25"/>
  </sheetData>
  <mergeCells count="1">
    <mergeCell ref="A1:K1"/>
  </mergeCells>
  <hyperlinks>
    <hyperlink ref="J10" r:id="rId1" display="Adinda@gmail.com"/>
    <hyperlink ref="J9" r:id="rId2" display="adiella@gmail.com"/>
    <hyperlink ref="J12" r:id="rId3" display="Agita@gmail.com"/>
    <hyperlink ref="J13" r:id="rId4" display="alfi.@gmail.com"/>
    <hyperlink ref="J14" r:id="rId5" display="alfina@gmail.com"/>
    <hyperlink ref="J15" r:id="rId6" display="alvira@gmail.com"/>
    <hyperlink ref="J16" r:id="rId7" display="aniza@gmail.com"/>
    <hyperlink ref="J17" r:id="rId8" display="annisa@gmail.com"/>
    <hyperlink ref="J18" r:id="rId9" display="annisam@gmail.com"/>
    <hyperlink ref="J19" r:id="rId10" display="arifatul@gmail.com"/>
    <hyperlink ref="J20" r:id="rId11" display="ashava@gmail.com"/>
    <hyperlink ref="J21" r:id="rId12" display="ayuk@gmail.com"/>
    <hyperlink ref="J22" r:id="rId13" display="denisia@gmail.com"/>
    <hyperlink ref="J23" r:id="rId14" display="desta@gmail.com"/>
    <hyperlink ref="J24" r:id="rId15" display="dwi.hastuti@gmail.com"/>
    <hyperlink ref="J25" r:id="rId16" display="dwiyan@gmail.com"/>
    <hyperlink ref="J26" r:id="rId17" display="eka.ramadani@gmail.com"/>
    <hyperlink ref="J27" r:id="rId18" display="elifah@gmail.com"/>
    <hyperlink ref="J28" r:id="rId19" display="638endah@gmail.com"/>
    <hyperlink ref="J29" r:id="rId20" display="638estuganti@gmail.com"/>
    <hyperlink ref="J30" r:id="rId21" display="638firsty@gmail.com"/>
    <hyperlink ref="J31" r:id="rId22" display="638hani@gmail.com"/>
    <hyperlink ref="J32" r:id="rId23" display="638hemida@gmail.com"/>
    <hyperlink ref="J33" r:id="rId24" display="638herlina@gmail.com"/>
    <hyperlink ref="J34" r:id="rId25" display="638ishlah@gmail.com"/>
    <hyperlink ref="J35" r:id="rId26" display="638khoirunisa.pangestu@gmail.com"/>
    <hyperlink ref="J36" r:id="rId27" display="638khoirunisa.suhardi@gmail.com"/>
    <hyperlink ref="J37" r:id="rId28" display="638lilin@gmail.com"/>
    <hyperlink ref="J38" r:id="rId29" display="638listyana@gmail.com"/>
    <hyperlink ref="J39" r:id="rId30" display="638livia@gmail.com"/>
    <hyperlink ref="J40" r:id="rId31" display="638mahmuda@gmail.com"/>
    <hyperlink ref="J41" r:id="rId32" display="638maria.dewi@gmail.com"/>
    <hyperlink ref="J42" r:id="rId33" display="638miftakhul.janah@gmail.com"/>
    <hyperlink ref="J43" r:id="rId34" display="638muflihatur@gmail.com"/>
    <hyperlink ref="J44" r:id="rId35" display="638muhammadin@gmail.com"/>
    <hyperlink ref="J45" r:id="rId36" display="638nur.lathif@gmail.com"/>
    <hyperlink ref="J46" r:id="rId37" display="638nur.suranto@gmail.com"/>
    <hyperlink ref="J47" r:id="rId38" display="638nuri.wulandari@gmail.com"/>
    <hyperlink ref="J48" r:id="rId39" display="nurul.fitriyana@gmail.com"/>
    <hyperlink ref="J49" r:id="rId40" display="638rara.sekarlangit@gmail.com"/>
    <hyperlink ref="J50" r:id="rId41" display="638resha.miftakhul@gmail.com"/>
    <hyperlink ref="J51" r:id="rId42" display="638resha.miftakhul@gmail.com"/>
    <hyperlink ref="J52" r:id="rId43" display="638ruci.utamie@gmail.com"/>
  </hyperlinks>
  <pageMargins left="0.7" right="0.7" top="0.75" bottom="0.75" header="0.3" footer="0.3"/>
  <tableParts count="1">
    <tablePart r:id="rId4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70" zoomScaleNormal="70" workbookViewId="0">
      <selection activeCell="C8" sqref="C8"/>
    </sheetView>
  </sheetViews>
  <sheetFormatPr defaultRowHeight="15" x14ac:dyDescent="0.25"/>
  <cols>
    <col min="1" max="1" width="3.42578125" style="1" customWidth="1"/>
    <col min="2" max="2" width="37.7109375" style="32" hidden="1" customWidth="1"/>
    <col min="3" max="3" width="37.7109375" style="1" bestFit="1" customWidth="1"/>
    <col min="4" max="4" width="10.42578125" style="1" customWidth="1"/>
    <col min="5" max="5" width="5.5703125" style="1" customWidth="1"/>
    <col min="6" max="6" width="31.28515625" style="1" bestFit="1" customWidth="1"/>
    <col min="7" max="7" width="34.28515625" style="32" hidden="1" customWidth="1"/>
    <col min="8" max="8" width="33.140625" style="32" hidden="1" customWidth="1"/>
    <col min="9" max="9" width="29.7109375" style="32" hidden="1" customWidth="1"/>
    <col min="10" max="10" width="29.7109375" style="1" bestFit="1" customWidth="1"/>
    <col min="11" max="11" width="87.28515625" style="1" customWidth="1"/>
    <col min="12" max="12" width="82.7109375" style="55" customWidth="1"/>
  </cols>
  <sheetData>
    <row r="1" spans="1:14" x14ac:dyDescent="0.25">
      <c r="A1" s="56" t="s">
        <v>343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4" x14ac:dyDescent="0.25">
      <c r="A3" s="38" t="s">
        <v>0</v>
      </c>
      <c r="B3" s="31" t="s">
        <v>593</v>
      </c>
      <c r="C3" s="38" t="s">
        <v>112</v>
      </c>
      <c r="D3" s="38" t="s">
        <v>115</v>
      </c>
      <c r="E3" s="38" t="s">
        <v>114</v>
      </c>
      <c r="F3" s="38" t="s">
        <v>116</v>
      </c>
      <c r="G3" s="31" t="s">
        <v>691</v>
      </c>
      <c r="H3" s="31" t="s">
        <v>753</v>
      </c>
      <c r="I3" s="31" t="s">
        <v>760</v>
      </c>
      <c r="J3" s="38" t="s">
        <v>117</v>
      </c>
      <c r="K3" s="38" t="s">
        <v>118</v>
      </c>
      <c r="L3" s="55" t="s">
        <v>1294</v>
      </c>
    </row>
    <row r="4" spans="1:14" s="1" customFormat="1" x14ac:dyDescent="0.25">
      <c r="A4" s="38">
        <v>0</v>
      </c>
      <c r="B4" s="31" t="str">
        <f>Table13437911412[[#This Row],[first name]]&amp;Table13437911412[[#This Row],[paste special]]</f>
        <v>34</v>
      </c>
      <c r="C4" s="38">
        <v>1</v>
      </c>
      <c r="D4" s="38">
        <v>2</v>
      </c>
      <c r="E4" s="38">
        <v>3</v>
      </c>
      <c r="F4" s="38">
        <v>4</v>
      </c>
      <c r="G4" s="31"/>
      <c r="H4" s="31" t="str">
        <f>LOWER(Table13437911412[[#This Row],[surename]])</f>
        <v>4</v>
      </c>
      <c r="I4" s="31">
        <f>Table13437911412[[#This Row],[username]]</f>
        <v>1</v>
      </c>
      <c r="J4" s="38">
        <v>5</v>
      </c>
      <c r="K4" s="38">
        <v>6</v>
      </c>
      <c r="L4" s="3"/>
    </row>
    <row r="5" spans="1:14" s="1" customFormat="1" hidden="1" x14ac:dyDescent="0.25">
      <c r="A5" s="38"/>
      <c r="B5" s="31" t="str">
        <f>Table13437911412[[#This Row],[first name]]&amp;Table13437911412[[#This Row],[paste special]]</f>
        <v/>
      </c>
      <c r="C5" s="3"/>
      <c r="D5" s="38"/>
      <c r="E5" s="38"/>
      <c r="F5" s="38"/>
      <c r="G5" s="31"/>
      <c r="H5" s="31" t="str">
        <f>LOWER(Table13437911412[[#This Row],[surename]])</f>
        <v/>
      </c>
      <c r="I5" s="31">
        <f>Table13437911412[[#This Row],[username]]</f>
        <v>0</v>
      </c>
      <c r="J5" s="38"/>
      <c r="K5" s="38"/>
      <c r="L5" s="3"/>
    </row>
    <row r="6" spans="1:14" s="1" customFormat="1" hidden="1" x14ac:dyDescent="0.25">
      <c r="A6" s="38"/>
      <c r="B6" s="31" t="str">
        <f>Table13437911412[[#This Row],[first name]]&amp;Table13437911412[[#This Row],[paste special]]</f>
        <v/>
      </c>
      <c r="C6" s="3"/>
      <c r="D6" s="38"/>
      <c r="E6" s="38"/>
      <c r="F6" s="38"/>
      <c r="G6" s="31"/>
      <c r="H6" s="31" t="str">
        <f>LOWER(Table13437911412[[#This Row],[surename]])</f>
        <v/>
      </c>
      <c r="I6" s="31">
        <f>Table13437911412[[#This Row],[username]]</f>
        <v>0</v>
      </c>
      <c r="J6" s="38"/>
      <c r="K6" s="38"/>
      <c r="L6" s="3"/>
    </row>
    <row r="7" spans="1:14" s="1" customFormat="1" x14ac:dyDescent="0.25">
      <c r="A7" s="38"/>
      <c r="B7" s="31" t="str">
        <f>Table13437911412[[#This Row],[first name]]&amp;Table13437911412[[#This Row],[paste special]]</f>
        <v>12</v>
      </c>
      <c r="C7" s="3">
        <v>4</v>
      </c>
      <c r="D7" s="38">
        <v>3</v>
      </c>
      <c r="E7" s="38">
        <v>1</v>
      </c>
      <c r="F7" s="38">
        <v>2</v>
      </c>
      <c r="G7" s="29"/>
      <c r="H7" s="29" t="str">
        <f>LOWER(Table13437911412[[#This Row],[surename]])</f>
        <v>2</v>
      </c>
      <c r="I7" s="29"/>
      <c r="J7" s="38">
        <v>5</v>
      </c>
      <c r="K7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1,2,3,4,5</v>
      </c>
      <c r="L7" s="3"/>
    </row>
    <row r="8" spans="1:14" s="1" customFormat="1" ht="16.5" x14ac:dyDescent="0.25">
      <c r="A8" s="28">
        <v>1</v>
      </c>
      <c r="B8" s="29" t="str">
        <f>Table13437911412[[#This Row],[first name]]&amp;Table13437911412[[#This Row],[paste special]]</f>
        <v>649bfarah cahyaningtyas</v>
      </c>
      <c r="C8" s="1" t="s">
        <v>1522</v>
      </c>
      <c r="D8" s="1" t="s">
        <v>113</v>
      </c>
      <c r="E8" s="1">
        <v>649</v>
      </c>
      <c r="F8" s="40" t="s">
        <v>1432</v>
      </c>
      <c r="G8" s="29" t="str">
        <f>LOWER(Table13437911412[[#This Row],[surename]])</f>
        <v>bfarah cahyaningtyas</v>
      </c>
      <c r="H8" s="29" t="s">
        <v>1477</v>
      </c>
      <c r="I8" s="29" t="str">
        <f>Table13437911412[[#This Row],[username]]&amp;"@gmail.com"</f>
        <v>649bfarah cahyaningtyas@gmail.com</v>
      </c>
      <c r="J8" s="5" t="s">
        <v>985</v>
      </c>
      <c r="K8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649,bFarah Cahyaningtyas,changeme,649bfarah cahyaningtyas,649farah@gmail.com</v>
      </c>
      <c r="L8" s="3" t="s">
        <v>1567</v>
      </c>
      <c r="M8" s="1" t="s">
        <v>1431</v>
      </c>
      <c r="N8" s="1" t="str">
        <f>M8&amp;Table13437911412[[#This Row],[surename]]</f>
        <v>bbFarah Cahyaningtyas</v>
      </c>
    </row>
    <row r="9" spans="1:14" s="1" customFormat="1" ht="16.5" x14ac:dyDescent="0.25">
      <c r="A9" s="28">
        <v>2</v>
      </c>
      <c r="B9" s="29" t="str">
        <f>Table13437911412[[#This Row],[first name]]&amp;Table13437911412[[#This Row],[paste special]]</f>
        <v>649bhenri yunus mahendra</v>
      </c>
      <c r="C9" s="1" t="s">
        <v>1523</v>
      </c>
      <c r="D9" s="1" t="s">
        <v>113</v>
      </c>
      <c r="E9" s="1">
        <v>649</v>
      </c>
      <c r="F9" s="40" t="s">
        <v>1433</v>
      </c>
      <c r="G9" s="29" t="str">
        <f>LOWER(Table13437911412[[#This Row],[surename]])</f>
        <v>bhenri yunus mahendra</v>
      </c>
      <c r="H9" s="29" t="s">
        <v>1478</v>
      </c>
      <c r="I9" s="29" t="str">
        <f>Table13437911412[[#This Row],[username]]&amp;"@gmail.com"</f>
        <v>649bhenri yunus mahendra@gmail.com</v>
      </c>
      <c r="J9" s="6" t="s">
        <v>986</v>
      </c>
      <c r="K9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649,bHenri Yunus Mahendra,changeme,649bhenri yunus mahendra,649henri@gmail.com</v>
      </c>
      <c r="L9" s="3" t="s">
        <v>1568</v>
      </c>
      <c r="M9" s="1" t="s">
        <v>1431</v>
      </c>
      <c r="N9" s="1" t="str">
        <f>M9&amp;Table13437911412[[#This Row],[surename]]</f>
        <v>bbHenri Yunus Mahendra</v>
      </c>
    </row>
    <row r="10" spans="1:14" s="1" customFormat="1" ht="16.5" x14ac:dyDescent="0.25">
      <c r="A10" s="28">
        <v>3</v>
      </c>
      <c r="B10" s="29" t="str">
        <f>Table13437911412[[#This Row],[first name]]&amp;Table13437911412[[#This Row],[paste special]]</f>
        <v>649btiara nela sakindatama</v>
      </c>
      <c r="C10" s="1" t="s">
        <v>1524</v>
      </c>
      <c r="D10" s="1" t="s">
        <v>113</v>
      </c>
      <c r="E10" s="1">
        <v>649</v>
      </c>
      <c r="F10" s="40" t="s">
        <v>1434</v>
      </c>
      <c r="G10" s="29" t="str">
        <f>LOWER(Table13437911412[[#This Row],[surename]])</f>
        <v>btiara nela sakindatama</v>
      </c>
      <c r="H10" s="29" t="s">
        <v>1479</v>
      </c>
      <c r="I10" s="29" t="str">
        <f>Table13437911412[[#This Row],[username]]&amp;"@gmail.com"</f>
        <v>649btiara nela sakindatama@gmail.com</v>
      </c>
      <c r="J10" s="6" t="s">
        <v>987</v>
      </c>
      <c r="K10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649,bTiara Nela Sakindatama,changeme,649btiara nela sakindatama,649tiara@gmail.com</v>
      </c>
      <c r="L10" s="3" t="s">
        <v>1569</v>
      </c>
      <c r="M10" s="1" t="s">
        <v>1431</v>
      </c>
      <c r="N10" s="1" t="str">
        <f>M10&amp;Table13437911412[[#This Row],[surename]]</f>
        <v>bbTiara Nela Sakindatama</v>
      </c>
    </row>
    <row r="11" spans="1:14" s="1" customFormat="1" ht="30" x14ac:dyDescent="0.25">
      <c r="A11" s="28">
        <v>4</v>
      </c>
      <c r="B11" s="29" t="str">
        <f>Table13437911412[[#This Row],[first name]]&amp;Table13437911412[[#This Row],[paste special]]</f>
        <v>649byustiana yossinta rahmawati</v>
      </c>
      <c r="C11" s="1" t="s">
        <v>1525</v>
      </c>
      <c r="D11" s="1" t="s">
        <v>113</v>
      </c>
      <c r="E11" s="1">
        <v>649</v>
      </c>
      <c r="F11" s="40" t="s">
        <v>1435</v>
      </c>
      <c r="G11" s="29" t="str">
        <f>LOWER(Table13437911412[[#This Row],[surename]])</f>
        <v>byustiana yossinta rahmawati</v>
      </c>
      <c r="H11" s="29" t="s">
        <v>1480</v>
      </c>
      <c r="I11" s="29" t="str">
        <f>Table13437911412[[#This Row],[username]]&amp;"@gmail.com"</f>
        <v>649byustiana yossinta rahmawati@gmail.com</v>
      </c>
      <c r="J11" s="7" t="s">
        <v>988</v>
      </c>
      <c r="K11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649,bYustiana Yossinta Rahmawati,changeme,649byustiana yossinta rahmawati,649yustiana@gmail.com</v>
      </c>
      <c r="L11" s="3" t="s">
        <v>1570</v>
      </c>
      <c r="M11" s="1" t="s">
        <v>1431</v>
      </c>
      <c r="N11" s="1" t="str">
        <f>M11&amp;Table13437911412[[#This Row],[surename]]</f>
        <v>bbYustiana Yossinta Rahmawati</v>
      </c>
    </row>
    <row r="12" spans="1:14" s="1" customFormat="1" ht="30" x14ac:dyDescent="0.25">
      <c r="A12" s="28">
        <v>5</v>
      </c>
      <c r="B12" s="29" t="str">
        <f>Table13437911412[[#This Row],[first name]]&amp;Table13437911412[[#This Row],[paste special]]</f>
        <v>649bsatya adi yudha purnama</v>
      </c>
      <c r="C12" s="1" t="s">
        <v>1526</v>
      </c>
      <c r="D12" s="1" t="s">
        <v>113</v>
      </c>
      <c r="E12" s="1">
        <v>649</v>
      </c>
      <c r="F12" s="40" t="s">
        <v>1436</v>
      </c>
      <c r="G12" s="29" t="str">
        <f>LOWER(Table13437911412[[#This Row],[surename]])</f>
        <v>bsatya adi yudha purnama</v>
      </c>
      <c r="H12" s="29" t="s">
        <v>1481</v>
      </c>
      <c r="I12" s="29" t="str">
        <f>Table13437911412[[#This Row],[username]]&amp;"@gmail.com"</f>
        <v>649bsatya adi yudha purnama@gmail.com</v>
      </c>
      <c r="J12" s="6" t="s">
        <v>989</v>
      </c>
      <c r="K12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649,bSatya Adi Yudha Purnama,changeme,649bsatya adi yudha purnama,649satya@gmail.com</v>
      </c>
      <c r="L12" s="3" t="s">
        <v>1571</v>
      </c>
      <c r="M12" s="1" t="s">
        <v>1431</v>
      </c>
      <c r="N12" s="1" t="str">
        <f>M12&amp;Table13437911412[[#This Row],[surename]]</f>
        <v>bbSatya Adi Yudha Purnama</v>
      </c>
    </row>
    <row r="13" spans="1:14" s="1" customFormat="1" ht="16.5" x14ac:dyDescent="0.25">
      <c r="A13" s="28">
        <v>6</v>
      </c>
      <c r="B13" s="29" t="str">
        <f>Table13437911412[[#This Row],[first name]]&amp;Table13437911412[[#This Row],[paste special]]</f>
        <v>649bmita rahma annisa</v>
      </c>
      <c r="C13" s="1" t="s">
        <v>1527</v>
      </c>
      <c r="D13" s="1" t="s">
        <v>113</v>
      </c>
      <c r="E13" s="1">
        <v>649</v>
      </c>
      <c r="F13" s="40" t="s">
        <v>1437</v>
      </c>
      <c r="G13" s="29" t="str">
        <f>LOWER(Table13437911412[[#This Row],[surename]])</f>
        <v>bmita rahma annisa</v>
      </c>
      <c r="H13" s="29" t="s">
        <v>1482</v>
      </c>
      <c r="I13" s="29" t="str">
        <f>Table13437911412[[#This Row],[username]]&amp;"@gmail.com"</f>
        <v>649bmita rahma annisa@gmail.com</v>
      </c>
      <c r="J13" s="6" t="s">
        <v>990</v>
      </c>
      <c r="K13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649,bMita Rahma Annisa,changeme,649bmita rahma annisa,649mita@gmail.com</v>
      </c>
      <c r="L13" s="3" t="s">
        <v>1572</v>
      </c>
      <c r="M13" s="1" t="s">
        <v>1431</v>
      </c>
      <c r="N13" s="1" t="str">
        <f>M13&amp;Table13437911412[[#This Row],[surename]]</f>
        <v>bbMita Rahma Annisa</v>
      </c>
    </row>
    <row r="14" spans="1:14" s="1" customFormat="1" ht="16.5" x14ac:dyDescent="0.25">
      <c r="A14" s="28">
        <v>7</v>
      </c>
      <c r="B14" s="29" t="str">
        <f>Table13437911412[[#This Row],[first name]]&amp;Table13437911412[[#This Row],[paste special]]</f>
        <v>649barman vadilah</v>
      </c>
      <c r="C14" s="1" t="s">
        <v>1528</v>
      </c>
      <c r="D14" s="1" t="s">
        <v>113</v>
      </c>
      <c r="E14" s="1">
        <v>649</v>
      </c>
      <c r="F14" s="40" t="s">
        <v>1438</v>
      </c>
      <c r="G14" s="29" t="str">
        <f>LOWER(Table13437911412[[#This Row],[surename]])</f>
        <v>barman vadilah</v>
      </c>
      <c r="H14" s="29" t="s">
        <v>1483</v>
      </c>
      <c r="I14" s="29" t="str">
        <f>Table13437911412[[#This Row],[username]]&amp;"@gmail.com"</f>
        <v>649barman vadilah@gmail.com</v>
      </c>
      <c r="J14" s="6" t="s">
        <v>991</v>
      </c>
      <c r="K14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649,bArman Vadilah,changeme,649barman vadilah,649arman@gmail.com</v>
      </c>
      <c r="L14" s="3" t="s">
        <v>1573</v>
      </c>
      <c r="M14" s="1" t="s">
        <v>1431</v>
      </c>
      <c r="N14" s="1" t="str">
        <f>M14&amp;Table13437911412[[#This Row],[surename]]</f>
        <v>bbArman Vadilah</v>
      </c>
    </row>
    <row r="15" spans="1:14" s="1" customFormat="1" ht="16.5" x14ac:dyDescent="0.25">
      <c r="A15" s="28">
        <v>8</v>
      </c>
      <c r="B15" s="29" t="str">
        <f>Table13437911412[[#This Row],[first name]]&amp;Table13437911412[[#This Row],[paste special]]</f>
        <v>649banggitya</v>
      </c>
      <c r="C15" s="1" t="s">
        <v>1529</v>
      </c>
      <c r="D15" s="1" t="s">
        <v>113</v>
      </c>
      <c r="E15" s="1">
        <v>649</v>
      </c>
      <c r="F15" s="40" t="s">
        <v>1439</v>
      </c>
      <c r="G15" s="29" t="str">
        <f>LOWER(Table13437911412[[#This Row],[surename]])</f>
        <v>banggitya</v>
      </c>
      <c r="H15" s="29" t="s">
        <v>1484</v>
      </c>
      <c r="I15" s="29" t="str">
        <f>Table13437911412[[#This Row],[username]]&amp;"@gmail.com"</f>
        <v>649banggitya@gmail.com</v>
      </c>
      <c r="J15" s="6" t="s">
        <v>992</v>
      </c>
      <c r="K15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649,bAnggitya,changeme,649banggitya,649anggitya@gmail.com</v>
      </c>
      <c r="L15" s="3" t="s">
        <v>1574</v>
      </c>
      <c r="M15" s="1" t="s">
        <v>1431</v>
      </c>
      <c r="N15" s="1" t="str">
        <f>M15&amp;Table13437911412[[#This Row],[surename]]</f>
        <v>bbAnggitya</v>
      </c>
    </row>
    <row r="16" spans="1:14" s="1" customFormat="1" ht="30" x14ac:dyDescent="0.25">
      <c r="A16" s="28">
        <v>9</v>
      </c>
      <c r="B16" s="29" t="str">
        <f>Table13437911412[[#This Row],[first name]]&amp;Table13437911412[[#This Row],[paste special]]</f>
        <v>649banggita dewi rhamadani</v>
      </c>
      <c r="C16" s="1" t="s">
        <v>1530</v>
      </c>
      <c r="D16" s="1" t="s">
        <v>113</v>
      </c>
      <c r="E16" s="1">
        <v>649</v>
      </c>
      <c r="F16" s="40" t="s">
        <v>1440</v>
      </c>
      <c r="G16" s="29" t="str">
        <f>LOWER(Table13437911412[[#This Row],[surename]])</f>
        <v>banggita dewi rhamadani</v>
      </c>
      <c r="H16" s="29" t="s">
        <v>1485</v>
      </c>
      <c r="I16" s="29" t="str">
        <f>Table13437911412[[#This Row],[username]]&amp;"@gmail.com"</f>
        <v>649banggita dewi rhamadani@gmail.com</v>
      </c>
      <c r="J16" s="6" t="s">
        <v>993</v>
      </c>
      <c r="K16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649,bAnggita Dewi Rhamadani,changeme,649banggita dewi rhamadani,649anggita@gmail.com</v>
      </c>
      <c r="L16" s="3" t="s">
        <v>1575</v>
      </c>
      <c r="M16" s="1" t="s">
        <v>1431</v>
      </c>
      <c r="N16" s="1" t="str">
        <f>M16&amp;Table13437911412[[#This Row],[surename]]</f>
        <v>bbAnggita Dewi Rhamadani</v>
      </c>
    </row>
    <row r="17" spans="1:14" s="1" customFormat="1" ht="16.5" x14ac:dyDescent="0.25">
      <c r="A17" s="28">
        <v>10</v>
      </c>
      <c r="B17" s="29" t="str">
        <f>Table13437911412[[#This Row],[first name]]&amp;Table13437911412[[#This Row],[paste special]]</f>
        <v>649bsukma adhianda</v>
      </c>
      <c r="C17" s="8" t="s">
        <v>1531</v>
      </c>
      <c r="D17" s="1" t="s">
        <v>113</v>
      </c>
      <c r="E17" s="1">
        <v>649</v>
      </c>
      <c r="F17" s="40" t="s">
        <v>1441</v>
      </c>
      <c r="G17" s="29" t="str">
        <f>LOWER(Table13437911412[[#This Row],[surename]])</f>
        <v>bsukma adhianda</v>
      </c>
      <c r="H17" s="29" t="s">
        <v>1486</v>
      </c>
      <c r="I17" s="29" t="str">
        <f>Table13437911412[[#This Row],[username]]&amp;"@gmail.com"</f>
        <v>649bsukma adhianda@gmail.com</v>
      </c>
      <c r="J17" s="6" t="s">
        <v>994</v>
      </c>
      <c r="K17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649,bSukma Adhianda,changeme,649bsukma adhianda,649sukma@gmail.com</v>
      </c>
      <c r="L17" s="3" t="s">
        <v>1576</v>
      </c>
      <c r="M17" s="1" t="s">
        <v>1431</v>
      </c>
      <c r="N17" s="1" t="str">
        <f>M17&amp;Table13437911412[[#This Row],[surename]]</f>
        <v>bbSukma Adhianda</v>
      </c>
    </row>
    <row r="18" spans="1:14" s="1" customFormat="1" ht="30" x14ac:dyDescent="0.25">
      <c r="A18" s="28">
        <v>11</v>
      </c>
      <c r="B18" s="29" t="str">
        <f>Table13437911412[[#This Row],[first name]]&amp;Table13437911412[[#This Row],[paste special]]</f>
        <v>649bdestiyaningrum putri ramadhan</v>
      </c>
      <c r="C18" s="1" t="s">
        <v>1532</v>
      </c>
      <c r="D18" s="1" t="s">
        <v>113</v>
      </c>
      <c r="E18" s="1">
        <v>649</v>
      </c>
      <c r="F18" s="40" t="s">
        <v>1442</v>
      </c>
      <c r="G18" s="29" t="str">
        <f>LOWER(Table13437911412[[#This Row],[surename]])</f>
        <v>bdestiyaningrum putri ramadhan</v>
      </c>
      <c r="H18" s="29" t="s">
        <v>1487</v>
      </c>
      <c r="I18" s="29" t="str">
        <f>Table13437911412[[#This Row],[username]]&amp;"@gmail.com"</f>
        <v>649bdestiyaningrum putri ramadhan@gmail.com</v>
      </c>
      <c r="J18" s="6" t="s">
        <v>995</v>
      </c>
      <c r="K18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649,bDestiyaningrum Putri Ramadhan,changeme,649bdestiyaningrum putri ramadhan,649destiyaningrum@gmail.com</v>
      </c>
      <c r="L18" s="3" t="s">
        <v>1577</v>
      </c>
      <c r="M18" s="1" t="s">
        <v>1431</v>
      </c>
      <c r="N18" s="1" t="str">
        <f>M18&amp;Table13437911412[[#This Row],[surename]]</f>
        <v>bbDestiyaningrum Putri Ramadhan</v>
      </c>
    </row>
    <row r="19" spans="1:14" s="1" customFormat="1" ht="16.5" x14ac:dyDescent="0.25">
      <c r="A19" s="28">
        <v>12</v>
      </c>
      <c r="B19" s="29" t="str">
        <f>Table13437911412[[#This Row],[first name]]&amp;Table13437911412[[#This Row],[paste special]]</f>
        <v>649bhanifah</v>
      </c>
      <c r="C19" s="1" t="s">
        <v>1533</v>
      </c>
      <c r="D19" s="1" t="s">
        <v>113</v>
      </c>
      <c r="E19" s="1">
        <v>649</v>
      </c>
      <c r="F19" s="40" t="s">
        <v>1443</v>
      </c>
      <c r="G19" s="29" t="str">
        <f>LOWER(Table13437911412[[#This Row],[surename]])</f>
        <v>bhanifah</v>
      </c>
      <c r="H19" s="29" t="s">
        <v>1488</v>
      </c>
      <c r="I19" s="29" t="str">
        <f>Table13437911412[[#This Row],[username]]&amp;"@gmail.com"</f>
        <v>649bhanifah@gmail.com</v>
      </c>
      <c r="J19" s="6" t="s">
        <v>996</v>
      </c>
      <c r="K19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649,bHanifah,changeme,649bhanifah,649hanifah@gmail.com</v>
      </c>
      <c r="L19" s="3" t="s">
        <v>1578</v>
      </c>
      <c r="M19" s="1" t="s">
        <v>1431</v>
      </c>
      <c r="N19" s="1" t="str">
        <f>M19&amp;Table13437911412[[#This Row],[surename]]</f>
        <v>bbHanifah</v>
      </c>
    </row>
    <row r="20" spans="1:14" s="1" customFormat="1" ht="16.5" x14ac:dyDescent="0.25">
      <c r="A20" s="28">
        <v>13</v>
      </c>
      <c r="B20" s="29" t="str">
        <f>Table13437911412[[#This Row],[first name]]&amp;Table13437911412[[#This Row],[paste special]]</f>
        <v>649bnorma kitri dewantari</v>
      </c>
      <c r="C20" s="1" t="s">
        <v>1534</v>
      </c>
      <c r="D20" s="1" t="s">
        <v>113</v>
      </c>
      <c r="E20" s="1">
        <v>649</v>
      </c>
      <c r="F20" s="40" t="s">
        <v>1444</v>
      </c>
      <c r="G20" s="29" t="str">
        <f>LOWER(Table13437911412[[#This Row],[surename]])</f>
        <v>bnorma kitri dewantari</v>
      </c>
      <c r="H20" s="29" t="s">
        <v>1489</v>
      </c>
      <c r="I20" s="29" t="str">
        <f>Table13437911412[[#This Row],[username]]&amp;"@gmail.com"</f>
        <v>649bnorma kitri dewantari@gmail.com</v>
      </c>
      <c r="J20" s="6" t="s">
        <v>997</v>
      </c>
      <c r="K20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649,bNorma Kitri Dewantari,changeme,649bnorma kitri dewantari,649norma@gmail.com</v>
      </c>
      <c r="L20" s="3" t="s">
        <v>1579</v>
      </c>
      <c r="M20" s="1" t="s">
        <v>1431</v>
      </c>
      <c r="N20" s="1" t="str">
        <f>M20&amp;Table13437911412[[#This Row],[surename]]</f>
        <v>bbNorma Kitri Dewantari</v>
      </c>
    </row>
    <row r="21" spans="1:14" s="1" customFormat="1" ht="16.5" x14ac:dyDescent="0.25">
      <c r="A21" s="28">
        <v>14</v>
      </c>
      <c r="B21" s="29" t="str">
        <f>Table13437911412[[#This Row],[first name]]&amp;Table13437911412[[#This Row],[paste special]]</f>
        <v>649bfatul nur hahibah</v>
      </c>
      <c r="C21" s="1" t="s">
        <v>1535</v>
      </c>
      <c r="D21" s="1" t="s">
        <v>113</v>
      </c>
      <c r="E21" s="1">
        <v>649</v>
      </c>
      <c r="F21" s="40" t="s">
        <v>1445</v>
      </c>
      <c r="G21" s="29" t="str">
        <f>LOWER(Table13437911412[[#This Row],[surename]])</f>
        <v>bfatul nur hahibah</v>
      </c>
      <c r="H21" s="29" t="s">
        <v>1490</v>
      </c>
      <c r="I21" s="29" t="str">
        <f>Table13437911412[[#This Row],[username]]&amp;"@gmail.com"</f>
        <v>649bfatul nur hahibah@gmail.com</v>
      </c>
      <c r="J21" s="6" t="s">
        <v>998</v>
      </c>
      <c r="K21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649,bFatul Nur Hahibah,changeme,649bfatul nur hahibah,649fatul@gmail.com</v>
      </c>
      <c r="L21" s="3" t="s">
        <v>1580</v>
      </c>
      <c r="M21" s="1" t="s">
        <v>1431</v>
      </c>
      <c r="N21" s="1" t="str">
        <f>M21&amp;Table13437911412[[#This Row],[surename]]</f>
        <v>bbFatul Nur Hahibah</v>
      </c>
    </row>
    <row r="22" spans="1:14" s="1" customFormat="1" ht="16.5" x14ac:dyDescent="0.25">
      <c r="A22" s="28">
        <v>15</v>
      </c>
      <c r="B22" s="29" t="str">
        <f>Table13437911412[[#This Row],[first name]]&amp;Table13437911412[[#This Row],[paste special]]</f>
        <v>649bsabna acitra prabawati</v>
      </c>
      <c r="C22" s="1" t="s">
        <v>1536</v>
      </c>
      <c r="D22" s="1" t="s">
        <v>113</v>
      </c>
      <c r="E22" s="1">
        <v>649</v>
      </c>
      <c r="F22" s="40" t="s">
        <v>1446</v>
      </c>
      <c r="G22" s="29" t="str">
        <f>LOWER(Table13437911412[[#This Row],[surename]])</f>
        <v>bsabna acitra prabawati</v>
      </c>
      <c r="H22" s="29" t="s">
        <v>1491</v>
      </c>
      <c r="I22" s="29" t="str">
        <f>Table13437911412[[#This Row],[username]]&amp;"@gmail.com"</f>
        <v>649bsabna acitra prabawati@gmail.com</v>
      </c>
      <c r="J22" s="6" t="s">
        <v>999</v>
      </c>
      <c r="K22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649,bSabna Acitra Prabawati,changeme,649bsabna acitra prabawati,649sabna@gmail.com</v>
      </c>
      <c r="L22" s="3" t="s">
        <v>1581</v>
      </c>
      <c r="M22" s="1" t="s">
        <v>1431</v>
      </c>
      <c r="N22" s="1" t="str">
        <f>M22&amp;Table13437911412[[#This Row],[surename]]</f>
        <v>bbSabna Acitra Prabawati</v>
      </c>
    </row>
    <row r="23" spans="1:14" s="1" customFormat="1" ht="16.5" x14ac:dyDescent="0.25">
      <c r="A23" s="28">
        <v>16</v>
      </c>
      <c r="B23" s="29" t="str">
        <f>Table13437911412[[#This Row],[first name]]&amp;Table13437911412[[#This Row],[paste special]]</f>
        <v>649bmarta kurniati</v>
      </c>
      <c r="C23" s="1" t="s">
        <v>1537</v>
      </c>
      <c r="D23" s="1" t="s">
        <v>113</v>
      </c>
      <c r="E23" s="1">
        <v>649</v>
      </c>
      <c r="F23" s="40" t="s">
        <v>1447</v>
      </c>
      <c r="G23" s="29" t="str">
        <f>LOWER(Table13437911412[[#This Row],[surename]])</f>
        <v>bmarta kurniati</v>
      </c>
      <c r="H23" s="29" t="s">
        <v>1492</v>
      </c>
      <c r="I23" s="29" t="str">
        <f>Table13437911412[[#This Row],[username]]&amp;"@gmail.com"</f>
        <v>649bmarta kurniati@gmail.com</v>
      </c>
      <c r="J23" s="6" t="s">
        <v>1000</v>
      </c>
      <c r="K23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649,bMarta Kurniati,changeme,649bmarta kurniati,649marta@gmail.com</v>
      </c>
      <c r="L23" s="3" t="s">
        <v>1582</v>
      </c>
      <c r="M23" s="1" t="s">
        <v>1431</v>
      </c>
      <c r="N23" s="1" t="str">
        <f>M23&amp;Table13437911412[[#This Row],[surename]]</f>
        <v>bbMarta Kurniati</v>
      </c>
    </row>
    <row r="24" spans="1:14" s="1" customFormat="1" ht="16.5" x14ac:dyDescent="0.25">
      <c r="A24" s="28">
        <v>17</v>
      </c>
      <c r="B24" s="29" t="str">
        <f>Table13437911412[[#This Row],[first name]]&amp;Table13437911412[[#This Row],[paste special]]</f>
        <v>649bismy putri dwisukmana</v>
      </c>
      <c r="C24" s="1" t="s">
        <v>1538</v>
      </c>
      <c r="D24" s="1" t="s">
        <v>113</v>
      </c>
      <c r="E24" s="1">
        <v>649</v>
      </c>
      <c r="F24" s="40" t="s">
        <v>1448</v>
      </c>
      <c r="G24" s="29" t="str">
        <f>LOWER(Table13437911412[[#This Row],[surename]])</f>
        <v>bismy putri dwisukmana</v>
      </c>
      <c r="H24" s="29" t="s">
        <v>1493</v>
      </c>
      <c r="I24" s="29" t="str">
        <f>Table13437911412[[#This Row],[username]]&amp;"@gmail.com"</f>
        <v>649bismy putri dwisukmana@gmail.com</v>
      </c>
      <c r="J24" s="6" t="s">
        <v>1001</v>
      </c>
      <c r="K24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649,bIsmy Putri Dwisukmana,changeme,649bismy putri dwisukmana,649ismy@gmail.com</v>
      </c>
      <c r="L24" s="3" t="s">
        <v>1583</v>
      </c>
      <c r="M24" s="1" t="s">
        <v>1431</v>
      </c>
      <c r="N24" s="1" t="str">
        <f>M24&amp;Table13437911412[[#This Row],[surename]]</f>
        <v>bbIsmy Putri Dwisukmana</v>
      </c>
    </row>
    <row r="25" spans="1:14" s="1" customFormat="1" ht="16.5" x14ac:dyDescent="0.25">
      <c r="A25" s="28">
        <v>18</v>
      </c>
      <c r="B25" s="29" t="str">
        <f>Table13437911412[[#This Row],[first name]]&amp;Table13437911412[[#This Row],[paste special]]</f>
        <v>649baulia ramadhan</v>
      </c>
      <c r="C25" s="1" t="s">
        <v>1539</v>
      </c>
      <c r="D25" s="1" t="s">
        <v>113</v>
      </c>
      <c r="E25" s="1">
        <v>649</v>
      </c>
      <c r="F25" s="40" t="s">
        <v>1449</v>
      </c>
      <c r="G25" s="29" t="str">
        <f>LOWER(Table13437911412[[#This Row],[surename]])</f>
        <v>baulia ramadhan</v>
      </c>
      <c r="H25" s="29" t="s">
        <v>1494</v>
      </c>
      <c r="I25" s="29" t="str">
        <f>Table13437911412[[#This Row],[username]]&amp;"@gmail.com"</f>
        <v>649baulia ramadhan@gmail.com</v>
      </c>
      <c r="J25" s="6" t="s">
        <v>1002</v>
      </c>
      <c r="K25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649,bAulia Ramadhan,changeme,649baulia ramadhan,649aulia@gmail.com</v>
      </c>
      <c r="L25" s="3" t="s">
        <v>1584</v>
      </c>
      <c r="M25" s="1" t="s">
        <v>1431</v>
      </c>
      <c r="N25" s="1" t="str">
        <f>M25&amp;Table13437911412[[#This Row],[surename]]</f>
        <v>bbAulia Ramadhan</v>
      </c>
    </row>
    <row r="26" spans="1:14" s="1" customFormat="1" ht="16.5" x14ac:dyDescent="0.25">
      <c r="A26" s="28">
        <v>19</v>
      </c>
      <c r="B26" s="29" t="str">
        <f>Table13437911412[[#This Row],[first name]]&amp;Table13437911412[[#This Row],[paste special]]</f>
        <v>649bathsyan fadholi</v>
      </c>
      <c r="C26" s="1" t="s">
        <v>1540</v>
      </c>
      <c r="D26" s="1" t="s">
        <v>113</v>
      </c>
      <c r="E26" s="1">
        <v>649</v>
      </c>
      <c r="F26" s="40" t="s">
        <v>1450</v>
      </c>
      <c r="G26" s="29" t="str">
        <f>LOWER(Table13437911412[[#This Row],[surename]])</f>
        <v>bathsyan fadholi</v>
      </c>
      <c r="H26" s="29" t="s">
        <v>1495</v>
      </c>
      <c r="I26" s="29" t="str">
        <f>Table13437911412[[#This Row],[username]]&amp;"@gmail.com"</f>
        <v>649bathsyan fadholi@gmail.com</v>
      </c>
      <c r="J26" s="6" t="s">
        <v>1003</v>
      </c>
      <c r="K26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649,bAthsyan Fadholi,changeme,649bathsyan fadholi,649athsyan@gmail.com</v>
      </c>
      <c r="L26" s="3" t="s">
        <v>1585</v>
      </c>
      <c r="M26" s="1" t="s">
        <v>1431</v>
      </c>
      <c r="N26" s="1" t="str">
        <f>M26&amp;Table13437911412[[#This Row],[surename]]</f>
        <v>bbAthsyan Fadholi</v>
      </c>
    </row>
    <row r="27" spans="1:14" s="1" customFormat="1" ht="16.5" x14ac:dyDescent="0.25">
      <c r="A27" s="28">
        <v>20</v>
      </c>
      <c r="B27" s="29" t="str">
        <f>Table13437911412[[#This Row],[first name]]&amp;Table13437911412[[#This Row],[paste special]]</f>
        <v>649bcahyo dwi prakoso</v>
      </c>
      <c r="C27" s="1" t="s">
        <v>1541</v>
      </c>
      <c r="D27" s="1" t="s">
        <v>113</v>
      </c>
      <c r="E27" s="1">
        <v>649</v>
      </c>
      <c r="F27" s="40" t="s">
        <v>1451</v>
      </c>
      <c r="G27" s="29" t="str">
        <f>LOWER(Table13437911412[[#This Row],[surename]])</f>
        <v>bcahyo dwi prakoso</v>
      </c>
      <c r="H27" s="29" t="s">
        <v>1496</v>
      </c>
      <c r="I27" s="29" t="str">
        <f>Table13437911412[[#This Row],[username]]&amp;"@gmail.com"</f>
        <v>649bcahyo dwi prakoso@gmail.com</v>
      </c>
      <c r="J27" s="6" t="s">
        <v>1004</v>
      </c>
      <c r="K27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649,bCahyo Dwi Prakoso,changeme,649bcahyo dwi prakoso,649cahyo@gmail.com</v>
      </c>
      <c r="L27" s="3" t="s">
        <v>1586</v>
      </c>
      <c r="M27" s="1" t="s">
        <v>1431</v>
      </c>
      <c r="N27" s="1" t="str">
        <f>M27&amp;Table13437911412[[#This Row],[surename]]</f>
        <v>bbCahyo Dwi Prakoso</v>
      </c>
    </row>
    <row r="28" spans="1:14" s="1" customFormat="1" ht="16.5" x14ac:dyDescent="0.25">
      <c r="A28" s="28">
        <v>21</v>
      </c>
      <c r="B28" s="29" t="str">
        <f>Table13437911412[[#This Row],[first name]]&amp;Table13437911412[[#This Row],[paste special]]</f>
        <v>649bhana putri anjani</v>
      </c>
      <c r="C28" s="1" t="s">
        <v>1542</v>
      </c>
      <c r="D28" s="1" t="s">
        <v>113</v>
      </c>
      <c r="E28" s="1">
        <v>649</v>
      </c>
      <c r="F28" s="40" t="s">
        <v>1452</v>
      </c>
      <c r="G28" s="29" t="str">
        <f>LOWER(Table13437911412[[#This Row],[surename]])</f>
        <v>bhana putri anjani</v>
      </c>
      <c r="H28" s="29" t="s">
        <v>1497</v>
      </c>
      <c r="I28" s="29" t="str">
        <f>Table13437911412[[#This Row],[username]]&amp;"@gmail.com"</f>
        <v>649bhana putri anjani@gmail.com</v>
      </c>
      <c r="J28" s="6" t="s">
        <v>1005</v>
      </c>
      <c r="K28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649,bHana Putri Anjani,changeme,649bhana putri anjani,649hana@gmail.com</v>
      </c>
      <c r="L28" s="3" t="s">
        <v>1587</v>
      </c>
      <c r="M28" s="1" t="s">
        <v>1431</v>
      </c>
      <c r="N28" s="1" t="str">
        <f>M28&amp;Table13437911412[[#This Row],[surename]]</f>
        <v>bbHana Putri Anjani</v>
      </c>
    </row>
    <row r="29" spans="1:14" s="1" customFormat="1" ht="16.5" x14ac:dyDescent="0.25">
      <c r="A29" s="28">
        <v>22</v>
      </c>
      <c r="B29" s="29" t="str">
        <f>Table13437911412[[#This Row],[first name]]&amp;Table13437911412[[#This Row],[paste special]]</f>
        <v>649bsania mutiara rahmah</v>
      </c>
      <c r="C29" s="1" t="s">
        <v>1543</v>
      </c>
      <c r="D29" s="1" t="s">
        <v>113</v>
      </c>
      <c r="E29" s="1">
        <v>649</v>
      </c>
      <c r="F29" s="40" t="s">
        <v>1453</v>
      </c>
      <c r="G29" s="29" t="str">
        <f>LOWER(Table13437911412[[#This Row],[surename]])</f>
        <v>bsania mutiara rahmah</v>
      </c>
      <c r="H29" s="29" t="s">
        <v>1498</v>
      </c>
      <c r="I29" s="29" t="str">
        <f>Table13437911412[[#This Row],[username]]&amp;"@gmail.com"</f>
        <v>649bsania mutiara rahmah@gmail.com</v>
      </c>
      <c r="J29" s="6" t="s">
        <v>1006</v>
      </c>
      <c r="K29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649,bSania Mutiara Rahmah,changeme,649bsania mutiara rahmah,649sania@gmail.com</v>
      </c>
      <c r="L29" s="3" t="s">
        <v>1588</v>
      </c>
      <c r="M29" s="1" t="s">
        <v>1431</v>
      </c>
      <c r="N29" s="1" t="str">
        <f>M29&amp;Table13437911412[[#This Row],[surename]]</f>
        <v>bbSania Mutiara Rahmah</v>
      </c>
    </row>
    <row r="30" spans="1:14" s="1" customFormat="1" ht="16.5" x14ac:dyDescent="0.25">
      <c r="A30" s="28">
        <v>23</v>
      </c>
      <c r="B30" s="29" t="str">
        <f>Table13437911412[[#This Row],[first name]]&amp;Table13437911412[[#This Row],[paste special]]</f>
        <v>649brizki diah ardiyani</v>
      </c>
      <c r="C30" s="1" t="s">
        <v>1544</v>
      </c>
      <c r="D30" s="1" t="s">
        <v>113</v>
      </c>
      <c r="E30" s="1">
        <v>649</v>
      </c>
      <c r="F30" s="40" t="s">
        <v>1454</v>
      </c>
      <c r="G30" s="29" t="str">
        <f>LOWER(Table13437911412[[#This Row],[surename]])</f>
        <v>brizki diah ardiyani</v>
      </c>
      <c r="H30" s="29" t="s">
        <v>1499</v>
      </c>
      <c r="I30" s="29" t="str">
        <f>Table13437911412[[#This Row],[username]]&amp;"@gmail.com"</f>
        <v>649brizki diah ardiyani@gmail.com</v>
      </c>
      <c r="J30" s="6" t="s">
        <v>1007</v>
      </c>
      <c r="K30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649,bRizki Diah Ardiyani,changeme,649brizki diah ardiyani,649rizki@gmail.com</v>
      </c>
      <c r="L30" s="3" t="s">
        <v>1589</v>
      </c>
      <c r="M30" s="1" t="s">
        <v>1431</v>
      </c>
      <c r="N30" s="1" t="str">
        <f>M30&amp;Table13437911412[[#This Row],[surename]]</f>
        <v>bbRizki Diah Ardiyani</v>
      </c>
    </row>
    <row r="31" spans="1:14" s="1" customFormat="1" ht="30" x14ac:dyDescent="0.25">
      <c r="A31" s="28">
        <v>24</v>
      </c>
      <c r="B31" s="29" t="str">
        <f>Table13437911412[[#This Row],[first name]]&amp;Table13437911412[[#This Row],[paste special]]</f>
        <v>649bbestiana wasista handayani</v>
      </c>
      <c r="C31" s="1" t="s">
        <v>1545</v>
      </c>
      <c r="D31" s="1" t="s">
        <v>113</v>
      </c>
      <c r="E31" s="1">
        <v>649</v>
      </c>
      <c r="F31" s="40" t="s">
        <v>1455</v>
      </c>
      <c r="G31" s="29" t="str">
        <f>LOWER(Table13437911412[[#This Row],[surename]])</f>
        <v>bbestiana wasista handayani</v>
      </c>
      <c r="H31" s="29" t="s">
        <v>1500</v>
      </c>
      <c r="I31" s="29" t="str">
        <f>Table13437911412[[#This Row],[username]]&amp;"@gmail.com"</f>
        <v>649bbestiana wasista handayani@gmail.com</v>
      </c>
      <c r="J31" s="6" t="s">
        <v>1008</v>
      </c>
      <c r="K31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649,bBestiana Wasista Handayani,changeme,649bbestiana wasista handayani,649bestiana@gmail.com</v>
      </c>
      <c r="L31" s="3" t="s">
        <v>1590</v>
      </c>
      <c r="M31" s="1" t="s">
        <v>1431</v>
      </c>
      <c r="N31" s="1" t="str">
        <f>M31&amp;Table13437911412[[#This Row],[surename]]</f>
        <v>bbBestiana Wasista Handayani</v>
      </c>
    </row>
    <row r="32" spans="1:14" s="1" customFormat="1" ht="16.5" x14ac:dyDescent="0.25">
      <c r="A32" s="28">
        <v>25</v>
      </c>
      <c r="B32" s="29" t="str">
        <f>Table13437911412[[#This Row],[first name]]&amp;Table13437911412[[#This Row],[paste special]]</f>
        <v>649bdestri suci liyanti</v>
      </c>
      <c r="C32" s="1" t="s">
        <v>1546</v>
      </c>
      <c r="D32" s="1" t="s">
        <v>113</v>
      </c>
      <c r="E32" s="1">
        <v>649</v>
      </c>
      <c r="F32" s="40" t="s">
        <v>1456</v>
      </c>
      <c r="G32" s="29" t="str">
        <f>LOWER(Table13437911412[[#This Row],[surename]])</f>
        <v>bdestri suci liyanti</v>
      </c>
      <c r="H32" s="29" t="s">
        <v>1501</v>
      </c>
      <c r="I32" s="29" t="str">
        <f>Table13437911412[[#This Row],[username]]&amp;"@gmail.com"</f>
        <v>649bdestri suci liyanti@gmail.com</v>
      </c>
      <c r="J32" s="6" t="s">
        <v>1009</v>
      </c>
      <c r="K32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649,bDestri Suci Liyanti,changeme,649bdestri suci liyanti,649destri@gmail.com</v>
      </c>
      <c r="L32" s="3" t="s">
        <v>1591</v>
      </c>
      <c r="M32" s="1" t="s">
        <v>1431</v>
      </c>
      <c r="N32" s="1" t="str">
        <f>M32&amp;Table13437911412[[#This Row],[surename]]</f>
        <v>bbDestri Suci Liyanti</v>
      </c>
    </row>
    <row r="33" spans="1:14" s="1" customFormat="1" ht="30" x14ac:dyDescent="0.25">
      <c r="A33" s="28">
        <v>26</v>
      </c>
      <c r="B33" s="29" t="str">
        <f>Table13437911412[[#This Row],[first name]]&amp;Table13437911412[[#This Row],[paste special]]</f>
        <v>649bayu fatimah putri pranata</v>
      </c>
      <c r="C33" s="1" t="s">
        <v>1547</v>
      </c>
      <c r="D33" s="1" t="s">
        <v>113</v>
      </c>
      <c r="E33" s="1">
        <v>649</v>
      </c>
      <c r="F33" s="40" t="s">
        <v>1457</v>
      </c>
      <c r="G33" s="29" t="str">
        <f>LOWER(Table13437911412[[#This Row],[surename]])</f>
        <v>bayu fatimah putri pranata</v>
      </c>
      <c r="H33" s="29" t="s">
        <v>1502</v>
      </c>
      <c r="I33" s="29" t="str">
        <f>Table13437911412[[#This Row],[username]]&amp;"@gmail.com"</f>
        <v>649bayu fatimah putri pranata@gmail.com</v>
      </c>
      <c r="J33" s="6" t="s">
        <v>1010</v>
      </c>
      <c r="K33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649,bAyu Fatimah Putri Pranata,changeme,649bayu fatimah putri pranata,649ayu@gmail.com</v>
      </c>
      <c r="L33" s="3" t="s">
        <v>1592</v>
      </c>
      <c r="M33" s="1" t="s">
        <v>1431</v>
      </c>
      <c r="N33" s="1" t="str">
        <f>M33&amp;Table13437911412[[#This Row],[surename]]</f>
        <v>bbAyu Fatimah Putri Pranata</v>
      </c>
    </row>
    <row r="34" spans="1:14" s="1" customFormat="1" ht="16.5" x14ac:dyDescent="0.25">
      <c r="A34" s="28">
        <v>27</v>
      </c>
      <c r="B34" s="29" t="str">
        <f>Table13437911412[[#This Row],[first name]]&amp;Table13437911412[[#This Row],[paste special]]</f>
        <v>649bafiifah yudi k</v>
      </c>
      <c r="C34" s="1" t="s">
        <v>1548</v>
      </c>
      <c r="D34" s="1" t="s">
        <v>113</v>
      </c>
      <c r="E34" s="1">
        <v>649</v>
      </c>
      <c r="F34" s="40" t="s">
        <v>1458</v>
      </c>
      <c r="G34" s="29" t="str">
        <f>LOWER(Table13437911412[[#This Row],[surename]])</f>
        <v>bafiifah yudi k</v>
      </c>
      <c r="H34" s="29" t="s">
        <v>1503</v>
      </c>
      <c r="I34" s="29" t="str">
        <f>Table13437911412[[#This Row],[username]]&amp;"@gmail.com"</f>
        <v>649bafiifah yudi k@gmail.com</v>
      </c>
      <c r="J34" s="6" t="s">
        <v>1011</v>
      </c>
      <c r="K34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649,bAfiifah Yudi K,changeme,649bafiifah yudi k,649afiifah@gmail.com</v>
      </c>
      <c r="L34" s="3" t="s">
        <v>1593</v>
      </c>
      <c r="M34" s="1" t="s">
        <v>1431</v>
      </c>
      <c r="N34" s="1" t="str">
        <f>M34&amp;Table13437911412[[#This Row],[surename]]</f>
        <v>bbAfiifah Yudi K</v>
      </c>
    </row>
    <row r="35" spans="1:14" s="1" customFormat="1" ht="16.5" x14ac:dyDescent="0.25">
      <c r="A35" s="28">
        <v>28</v>
      </c>
      <c r="B35" s="29" t="str">
        <f>Table13437911412[[#This Row],[first name]]&amp;Table13437911412[[#This Row],[paste special]]</f>
        <v>649bnovi indriyani</v>
      </c>
      <c r="C35" s="1" t="s">
        <v>1549</v>
      </c>
      <c r="D35" s="1" t="s">
        <v>113</v>
      </c>
      <c r="E35" s="1">
        <v>649</v>
      </c>
      <c r="F35" s="40" t="s">
        <v>1459</v>
      </c>
      <c r="G35" s="29" t="str">
        <f>LOWER(Table13437911412[[#This Row],[surename]])</f>
        <v>bnovi indriyani</v>
      </c>
      <c r="H35" s="29" t="s">
        <v>1504</v>
      </c>
      <c r="I35" s="29" t="str">
        <f>Table13437911412[[#This Row],[username]]&amp;"@gmail.com"</f>
        <v>649bnovi indriyani@gmail.com</v>
      </c>
      <c r="J35" s="6" t="s">
        <v>984</v>
      </c>
      <c r="K35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649,bNovi Indriyani,changeme,649bnovi indriyani,649novi@gmail.com</v>
      </c>
      <c r="L35" s="3" t="s">
        <v>1594</v>
      </c>
      <c r="M35" s="1" t="s">
        <v>1431</v>
      </c>
      <c r="N35" s="1" t="str">
        <f>M35&amp;Table13437911412[[#This Row],[surename]]</f>
        <v>bbNovi Indriyani</v>
      </c>
    </row>
    <row r="36" spans="1:14" s="1" customFormat="1" ht="30" x14ac:dyDescent="0.25">
      <c r="A36" s="28">
        <v>29</v>
      </c>
      <c r="B36" s="29" t="str">
        <f>Table13437911412[[#This Row],[first name]]&amp;Table13437911412[[#This Row],[paste special]]</f>
        <v>649breineta dian kusumawati</v>
      </c>
      <c r="C36" s="1" t="s">
        <v>1550</v>
      </c>
      <c r="D36" s="1" t="s">
        <v>113</v>
      </c>
      <c r="E36" s="1">
        <v>649</v>
      </c>
      <c r="F36" s="42" t="s">
        <v>1460</v>
      </c>
      <c r="G36" s="29" t="str">
        <f>LOWER(Table13437911412[[#This Row],[surename]])</f>
        <v>breineta dian kusumawati</v>
      </c>
      <c r="H36" s="29" t="s">
        <v>1505</v>
      </c>
      <c r="I36" s="29" t="str">
        <f>Table13437911412[[#This Row],[username]]&amp;"@gmail.com"</f>
        <v>649breineta dian kusumawati@gmail.com</v>
      </c>
      <c r="J36" s="6" t="s">
        <v>1012</v>
      </c>
      <c r="K36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649,bReineta Dian Kusumawati,changeme,649breineta dian kusumawati,649reineta@gmail.com</v>
      </c>
      <c r="L36" s="3" t="s">
        <v>1595</v>
      </c>
      <c r="M36" s="1" t="s">
        <v>1431</v>
      </c>
      <c r="N36" s="1" t="str">
        <f>M36&amp;Table13437911412[[#This Row],[surename]]</f>
        <v>bbReineta Dian Kusumawati</v>
      </c>
    </row>
    <row r="37" spans="1:14" s="1" customFormat="1" ht="30" x14ac:dyDescent="0.25">
      <c r="A37" s="28">
        <v>30</v>
      </c>
      <c r="B37" s="29" t="str">
        <f>Table13437911412[[#This Row],[first name]]&amp;Table13437911412[[#This Row],[paste special]]</f>
        <v>649bkinastya pramudyaningrum</v>
      </c>
      <c r="C37" s="1" t="s">
        <v>1551</v>
      </c>
      <c r="D37" s="1" t="s">
        <v>113</v>
      </c>
      <c r="E37" s="1">
        <v>649</v>
      </c>
      <c r="F37" s="42" t="s">
        <v>1461</v>
      </c>
      <c r="G37" s="29" t="str">
        <f>LOWER(Table13437911412[[#This Row],[surename]])</f>
        <v>bkinastya pramudyaningrum</v>
      </c>
      <c r="H37" s="29" t="s">
        <v>1506</v>
      </c>
      <c r="I37" s="29" t="str">
        <f>Table13437911412[[#This Row],[username]]&amp;"@gmail.com"</f>
        <v>649bkinastya pramudyaningrum@gmail.com</v>
      </c>
      <c r="J37" s="6" t="s">
        <v>1013</v>
      </c>
      <c r="K37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649,bKinastya Pramudyaningrum,changeme,649bkinastya pramudyaningrum,649kinastya@gmail.com</v>
      </c>
      <c r="L37" s="3" t="s">
        <v>1596</v>
      </c>
      <c r="M37" s="1" t="s">
        <v>1431</v>
      </c>
      <c r="N37" s="1" t="str">
        <f>M37&amp;Table13437911412[[#This Row],[surename]]</f>
        <v>bbKinastya Pramudyaningrum</v>
      </c>
    </row>
    <row r="38" spans="1:14" s="1" customFormat="1" ht="30" x14ac:dyDescent="0.25">
      <c r="A38" s="28">
        <v>31</v>
      </c>
      <c r="B38" s="29" t="str">
        <f>Table13437911412[[#This Row],[first name]]&amp;Table13437911412[[#This Row],[paste special]]</f>
        <v>649bkhoirun nisa' mardzotillah</v>
      </c>
      <c r="C38" s="1" t="s">
        <v>1552</v>
      </c>
      <c r="D38" s="1" t="s">
        <v>113</v>
      </c>
      <c r="E38" s="1">
        <v>649</v>
      </c>
      <c r="F38" s="42" t="s">
        <v>1462</v>
      </c>
      <c r="G38" s="29" t="str">
        <f>LOWER(Table13437911412[[#This Row],[surename]])</f>
        <v>bkhoirun nisa' mardzotillah</v>
      </c>
      <c r="H38" s="29" t="s">
        <v>1507</v>
      </c>
      <c r="I38" s="29" t="str">
        <f>Table13437911412[[#This Row],[username]]&amp;"@gmail.com"</f>
        <v>649bkhoirun nisa' mardzotillah@gmail.com</v>
      </c>
      <c r="J38" s="6" t="s">
        <v>1014</v>
      </c>
      <c r="K38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649,bKhoirun Nisa' Mardzotillah,changeme,649bkhoirun nisa' mardzotillah,649khoirun@gmail.com</v>
      </c>
      <c r="L38" s="3" t="s">
        <v>1597</v>
      </c>
      <c r="M38" s="1" t="s">
        <v>1431</v>
      </c>
      <c r="N38" s="1" t="str">
        <f>M38&amp;Table13437911412[[#This Row],[surename]]</f>
        <v>bbKhoirun Nisa' Mardzotillah</v>
      </c>
    </row>
    <row r="39" spans="1:14" s="1" customFormat="1" ht="16.5" x14ac:dyDescent="0.25">
      <c r="A39" s="28">
        <v>32</v>
      </c>
      <c r="B39" s="29" t="str">
        <f>Table13437911412[[#This Row],[first name]]&amp;Table13437911412[[#This Row],[paste special]]</f>
        <v>649bghina khairun nisa</v>
      </c>
      <c r="C39" s="1" t="s">
        <v>1553</v>
      </c>
      <c r="D39" s="1" t="s">
        <v>113</v>
      </c>
      <c r="E39" s="1">
        <v>649</v>
      </c>
      <c r="F39" s="42" t="s">
        <v>1463</v>
      </c>
      <c r="G39" s="29" t="str">
        <f>LOWER(Table13437911412[[#This Row],[surename]])</f>
        <v>bghina khairun nisa</v>
      </c>
      <c r="H39" s="29" t="s">
        <v>1508</v>
      </c>
      <c r="I39" s="29" t="str">
        <f>Table13437911412[[#This Row],[username]]&amp;"@gmail.com"</f>
        <v>649bghina khairun nisa@gmail.com</v>
      </c>
      <c r="J39" s="6" t="s">
        <v>1015</v>
      </c>
      <c r="K39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649,bGhina Khairun Nisa,changeme,649bghina khairun nisa,649ghina@gmail.com</v>
      </c>
      <c r="L39" s="3" t="s">
        <v>1598</v>
      </c>
      <c r="M39" s="1" t="s">
        <v>1431</v>
      </c>
      <c r="N39" s="1" t="str">
        <f>M39&amp;Table13437911412[[#This Row],[surename]]</f>
        <v>bbGhina Khairun Nisa</v>
      </c>
    </row>
    <row r="40" spans="1:14" s="1" customFormat="1" ht="30" x14ac:dyDescent="0.25">
      <c r="A40" s="28">
        <v>33</v>
      </c>
      <c r="B40" s="29" t="str">
        <f>Table13437911412[[#This Row],[first name]]&amp;Table13437911412[[#This Row],[paste special]]</f>
        <v>649bnaura elfebrita lika ayuka</v>
      </c>
      <c r="C40" s="1" t="s">
        <v>1554</v>
      </c>
      <c r="D40" s="1" t="s">
        <v>113</v>
      </c>
      <c r="E40" s="1">
        <v>649</v>
      </c>
      <c r="F40" s="42" t="s">
        <v>1464</v>
      </c>
      <c r="G40" s="29" t="str">
        <f>LOWER(Table13437911412[[#This Row],[surename]])</f>
        <v>bnaura elfebrita lika ayuka</v>
      </c>
      <c r="H40" s="29" t="s">
        <v>1509</v>
      </c>
      <c r="I40" s="29" t="str">
        <f>Table13437911412[[#This Row],[username]]&amp;"@gmail.com"</f>
        <v>649bnaura elfebrita lika ayuka@gmail.com</v>
      </c>
      <c r="J40" s="6" t="s">
        <v>1016</v>
      </c>
      <c r="K40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649,bNaura Elfebrita Lika Ayuka,changeme,649bnaura elfebrita lika ayuka,649naura@gmail.com</v>
      </c>
      <c r="L40" s="3" t="s">
        <v>1599</v>
      </c>
      <c r="M40" s="1" t="s">
        <v>1431</v>
      </c>
      <c r="N40" s="1" t="str">
        <f>M40&amp;Table13437911412[[#This Row],[surename]]</f>
        <v>bbNaura Elfebrita Lika Ayuka</v>
      </c>
    </row>
    <row r="41" spans="1:14" s="1" customFormat="1" ht="16.5" x14ac:dyDescent="0.25">
      <c r="A41" s="28">
        <v>34</v>
      </c>
      <c r="B41" s="29" t="str">
        <f>Table13437911412[[#This Row],[first name]]&amp;Table13437911412[[#This Row],[paste special]]</f>
        <v>649belvi sandra widarto</v>
      </c>
      <c r="C41" s="1" t="s">
        <v>1555</v>
      </c>
      <c r="D41" s="1" t="s">
        <v>113</v>
      </c>
      <c r="E41" s="1">
        <v>649</v>
      </c>
      <c r="F41" s="42" t="s">
        <v>1465</v>
      </c>
      <c r="G41" s="29" t="str">
        <f>LOWER(Table13437911412[[#This Row],[surename]])</f>
        <v>belvi sandra widarto</v>
      </c>
      <c r="H41" s="29" t="s">
        <v>1510</v>
      </c>
      <c r="I41" s="29" t="str">
        <f>Table13437911412[[#This Row],[username]]&amp;"@gmail.com"</f>
        <v>649belvi sandra widarto@gmail.com</v>
      </c>
      <c r="J41" s="6" t="s">
        <v>1017</v>
      </c>
      <c r="K41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649,bElvi Sandra Widarto,changeme,649belvi sandra widarto,649elvi@gmail.com</v>
      </c>
      <c r="L41" s="3" t="s">
        <v>1600</v>
      </c>
      <c r="M41" s="1" t="s">
        <v>1431</v>
      </c>
      <c r="N41" s="1" t="str">
        <f>M41&amp;Table13437911412[[#This Row],[surename]]</f>
        <v>bbElvi Sandra Widarto</v>
      </c>
    </row>
    <row r="42" spans="1:14" s="1" customFormat="1" ht="16.5" x14ac:dyDescent="0.25">
      <c r="A42" s="28">
        <v>35</v>
      </c>
      <c r="B42" s="29" t="str">
        <f>Table13437911412[[#This Row],[first name]]&amp;Table13437911412[[#This Row],[paste special]]</f>
        <v>649bintan salsabila</v>
      </c>
      <c r="C42" s="1" t="s">
        <v>1556</v>
      </c>
      <c r="D42" s="1" t="s">
        <v>113</v>
      </c>
      <c r="E42" s="1">
        <v>649</v>
      </c>
      <c r="F42" s="42" t="s">
        <v>1466</v>
      </c>
      <c r="G42" s="29" t="str">
        <f>LOWER(Table13437911412[[#This Row],[surename]])</f>
        <v>bintan salsabila</v>
      </c>
      <c r="H42" s="29" t="s">
        <v>1511</v>
      </c>
      <c r="I42" s="29" t="str">
        <f>Table13437911412[[#This Row],[username]]&amp;"@gmail.com"</f>
        <v>649bintan salsabila@gmail.com</v>
      </c>
      <c r="J42" s="6" t="s">
        <v>1018</v>
      </c>
      <c r="K42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649,bIntan Salsabila,changeme,649bintan salsabila,649intan@gmail.com</v>
      </c>
      <c r="L42" s="3" t="s">
        <v>1601</v>
      </c>
      <c r="M42" s="1" t="s">
        <v>1431</v>
      </c>
      <c r="N42" s="1" t="str">
        <f>M42&amp;Table13437911412[[#This Row],[surename]]</f>
        <v>bbIntan Salsabila</v>
      </c>
    </row>
    <row r="43" spans="1:14" s="1" customFormat="1" ht="30" x14ac:dyDescent="0.25">
      <c r="A43" s="28">
        <v>36</v>
      </c>
      <c r="B43" s="29" t="str">
        <f>Table13437911412[[#This Row],[first name]]&amp;Table13437911412[[#This Row],[paste special]]</f>
        <v>649brayhani rizky aini dewi</v>
      </c>
      <c r="C43" s="1" t="s">
        <v>1557</v>
      </c>
      <c r="D43" s="1" t="s">
        <v>113</v>
      </c>
      <c r="E43" s="1">
        <v>649</v>
      </c>
      <c r="F43" s="42" t="s">
        <v>1467</v>
      </c>
      <c r="G43" s="29" t="str">
        <f>LOWER(Table13437911412[[#This Row],[surename]])</f>
        <v>brayhani rizky aini dewi</v>
      </c>
      <c r="H43" s="29" t="s">
        <v>1512</v>
      </c>
      <c r="I43" s="29" t="str">
        <f>Table13437911412[[#This Row],[username]]&amp;"@gmail.com"</f>
        <v>649brayhani rizky aini dewi@gmail.com</v>
      </c>
      <c r="J43" s="6" t="s">
        <v>1019</v>
      </c>
      <c r="K43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649,bRayhani Rizky Aini Dewi,changeme,649brayhani rizky aini dewi,649rayhani@gmail.com</v>
      </c>
      <c r="L43" s="3" t="s">
        <v>1602</v>
      </c>
      <c r="M43" s="1" t="s">
        <v>1431</v>
      </c>
      <c r="N43" s="1" t="str">
        <f>M43&amp;Table13437911412[[#This Row],[surename]]</f>
        <v>bbRayhani Rizky Aini Dewi</v>
      </c>
    </row>
    <row r="44" spans="1:14" s="1" customFormat="1" ht="16.5" x14ac:dyDescent="0.25">
      <c r="A44" s="28">
        <v>37</v>
      </c>
      <c r="B44" s="29" t="str">
        <f>Table13437911412[[#This Row],[first name]]&amp;Table13437911412[[#This Row],[paste special]]</f>
        <v>649bririn apriani</v>
      </c>
      <c r="C44" s="1" t="s">
        <v>1558</v>
      </c>
      <c r="D44" s="1" t="s">
        <v>113</v>
      </c>
      <c r="E44" s="1">
        <v>649</v>
      </c>
      <c r="F44" s="42" t="s">
        <v>1468</v>
      </c>
      <c r="G44" s="29" t="str">
        <f>LOWER(Table13437911412[[#This Row],[surename]])</f>
        <v>bririn apriani</v>
      </c>
      <c r="H44" s="29" t="s">
        <v>1513</v>
      </c>
      <c r="I44" s="29" t="str">
        <f>Table13437911412[[#This Row],[username]]&amp;"@gmail.com"</f>
        <v>649bririn apriani@gmail.com</v>
      </c>
      <c r="J44" s="6" t="s">
        <v>1020</v>
      </c>
      <c r="K44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649,bRirin Apriani,changeme,649bririn apriani,649ririn@gmail.com</v>
      </c>
      <c r="L44" s="3" t="s">
        <v>1603</v>
      </c>
      <c r="M44" s="1" t="s">
        <v>1431</v>
      </c>
      <c r="N44" s="1" t="str">
        <f>M44&amp;Table13437911412[[#This Row],[surename]]</f>
        <v>bbRirin Apriani</v>
      </c>
    </row>
    <row r="45" spans="1:14" s="1" customFormat="1" ht="16.5" x14ac:dyDescent="0.25">
      <c r="A45" s="28">
        <v>38</v>
      </c>
      <c r="B45" s="29" t="str">
        <f>Table13437911412[[#This Row],[first name]]&amp;Table13437911412[[#This Row],[paste special]]</f>
        <v>649bsiti maisah hanani</v>
      </c>
      <c r="C45" s="1" t="s">
        <v>1559</v>
      </c>
      <c r="D45" s="1" t="s">
        <v>113</v>
      </c>
      <c r="E45" s="1">
        <v>649</v>
      </c>
      <c r="F45" s="42" t="s">
        <v>1469</v>
      </c>
      <c r="G45" s="29" t="str">
        <f>LOWER(Table13437911412[[#This Row],[surename]])</f>
        <v>bsiti maisah hanani</v>
      </c>
      <c r="H45" s="29" t="s">
        <v>1514</v>
      </c>
      <c r="I45" s="29" t="str">
        <f>Table13437911412[[#This Row],[username]]&amp;"@gmail.com"</f>
        <v>649bsiti maisah hanani@gmail.com</v>
      </c>
      <c r="J45" s="6" t="s">
        <v>1021</v>
      </c>
      <c r="K45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649,bSiti Maisah Hanani,changeme,649bsiti maisah hanani,649siti@gmail.com</v>
      </c>
      <c r="L45" s="3" t="s">
        <v>1604</v>
      </c>
      <c r="M45" s="1" t="s">
        <v>1431</v>
      </c>
      <c r="N45" s="1" t="str">
        <f>M45&amp;Table13437911412[[#This Row],[surename]]</f>
        <v>bbSiti Maisah Hanani</v>
      </c>
    </row>
    <row r="46" spans="1:14" s="1" customFormat="1" ht="16.5" x14ac:dyDescent="0.25">
      <c r="A46" s="28">
        <v>39</v>
      </c>
      <c r="B46" s="29" t="str">
        <f>Table13437911412[[#This Row],[first name]]&amp;Table13437911412[[#This Row],[paste special]]</f>
        <v>649bulul choiriyah</v>
      </c>
      <c r="C46" s="1" t="s">
        <v>1560</v>
      </c>
      <c r="D46" s="1" t="s">
        <v>113</v>
      </c>
      <c r="E46" s="1">
        <v>649</v>
      </c>
      <c r="F46" s="42" t="s">
        <v>1470</v>
      </c>
      <c r="G46" s="29" t="str">
        <f>LOWER(Table13437911412[[#This Row],[surename]])</f>
        <v>bulul choiriyah</v>
      </c>
      <c r="H46" s="29" t="s">
        <v>1515</v>
      </c>
      <c r="I46" s="29" t="str">
        <f>Table13437911412[[#This Row],[username]]&amp;"@gmail.com"</f>
        <v>649bulul choiriyah@gmail.com</v>
      </c>
      <c r="J46" s="6" t="s">
        <v>1022</v>
      </c>
      <c r="K46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649,bUlul Choiriyah,changeme,649bulul choiriyah,649ulul@gmail.com</v>
      </c>
      <c r="L46" s="3" t="s">
        <v>1605</v>
      </c>
      <c r="M46" s="1" t="s">
        <v>1431</v>
      </c>
      <c r="N46" s="1" t="str">
        <f>M46&amp;Table13437911412[[#This Row],[surename]]</f>
        <v>bbUlul Choiriyah</v>
      </c>
    </row>
    <row r="47" spans="1:14" s="1" customFormat="1" ht="30" x14ac:dyDescent="0.25">
      <c r="A47" s="28">
        <v>40</v>
      </c>
      <c r="B47" s="29" t="str">
        <f>Table13437911412[[#This Row],[first name]]&amp;Table13437911412[[#This Row],[paste special]]</f>
        <v>649baufarlia tasha tiara boru tambunan</v>
      </c>
      <c r="C47" s="1" t="s">
        <v>1561</v>
      </c>
      <c r="D47" s="1" t="s">
        <v>113</v>
      </c>
      <c r="E47" s="1">
        <v>649</v>
      </c>
      <c r="F47" s="42" t="s">
        <v>1471</v>
      </c>
      <c r="G47" s="29" t="str">
        <f>LOWER(Table13437911412[[#This Row],[surename]])</f>
        <v>baufarlia tasha tiara boru tambunan</v>
      </c>
      <c r="H47" s="29" t="s">
        <v>1516</v>
      </c>
      <c r="I47" s="29" t="str">
        <f>Table13437911412[[#This Row],[username]]&amp;"@gmail.com"</f>
        <v>649baufarlia tasha tiara boru tambunan@gmail.com</v>
      </c>
      <c r="J47" s="6" t="s">
        <v>1023</v>
      </c>
      <c r="K47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649,bAufarlia Tasha Tiara Boru Tambunan,changeme,649baufarlia tasha tiara boru tambunan,649aufarlia@gmail.com</v>
      </c>
      <c r="L47" s="3" t="s">
        <v>1606</v>
      </c>
      <c r="M47" s="1" t="s">
        <v>1431</v>
      </c>
      <c r="N47" s="1" t="str">
        <f>M47&amp;Table13437911412[[#This Row],[surename]]</f>
        <v>bbAufarlia Tasha Tiara Boru Tambunan</v>
      </c>
    </row>
    <row r="48" spans="1:14" s="1" customFormat="1" ht="30" x14ac:dyDescent="0.25">
      <c r="A48" s="28">
        <v>41</v>
      </c>
      <c r="B48" s="29" t="str">
        <f>Table13437911412[[#This Row],[first name]]&amp;Table13437911412[[#This Row],[paste special]]</f>
        <v>649bnatasha divani salsabila</v>
      </c>
      <c r="C48" s="1" t="s">
        <v>1562</v>
      </c>
      <c r="D48" s="1" t="s">
        <v>113</v>
      </c>
      <c r="E48" s="1">
        <v>649</v>
      </c>
      <c r="F48" s="42" t="s">
        <v>1472</v>
      </c>
      <c r="G48" s="29" t="str">
        <f>LOWER(Table13437911412[[#This Row],[surename]])</f>
        <v>bnatasha divani salsabila</v>
      </c>
      <c r="H48" s="29" t="s">
        <v>1517</v>
      </c>
      <c r="I48" s="29" t="str">
        <f>Table13437911412[[#This Row],[username]]&amp;"@gmail.com"</f>
        <v>649bnatasha divani salsabila@gmail.com</v>
      </c>
      <c r="J48" s="6" t="s">
        <v>1024</v>
      </c>
      <c r="K48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649,bNatasha Divani Salsabila,changeme,649bnatasha divani salsabila,649natasha@gmail.com</v>
      </c>
      <c r="L48" s="3" t="s">
        <v>1607</v>
      </c>
      <c r="M48" s="1" t="s">
        <v>1431</v>
      </c>
      <c r="N48" s="1" t="str">
        <f>M48&amp;Table13437911412[[#This Row],[surename]]</f>
        <v>bbNatasha Divani Salsabila</v>
      </c>
    </row>
    <row r="49" spans="1:14" s="1" customFormat="1" ht="16.5" x14ac:dyDescent="0.25">
      <c r="A49" s="28">
        <v>42</v>
      </c>
      <c r="B49" s="29" t="str">
        <f>Table13437911412[[#This Row],[first name]]&amp;Table13437911412[[#This Row],[paste special]]</f>
        <v>649bheru ardianto</v>
      </c>
      <c r="C49" s="1" t="s">
        <v>1563</v>
      </c>
      <c r="D49" s="1" t="s">
        <v>113</v>
      </c>
      <c r="E49" s="1">
        <v>649</v>
      </c>
      <c r="F49" s="42" t="s">
        <v>1473</v>
      </c>
      <c r="G49" s="29" t="str">
        <f>LOWER(Table13437911412[[#This Row],[surename]])</f>
        <v>bheru ardianto</v>
      </c>
      <c r="H49" s="29" t="s">
        <v>1518</v>
      </c>
      <c r="I49" s="29" t="str">
        <f>Table13437911412[[#This Row],[username]]&amp;"@gmail.com"</f>
        <v>649bheru ardianto@gmail.com</v>
      </c>
      <c r="J49" s="6" t="s">
        <v>1025</v>
      </c>
      <c r="K49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649,bHeru Ardianto,changeme,649bheru ardianto,649heru@gmail.com</v>
      </c>
      <c r="L49" s="3" t="s">
        <v>1608</v>
      </c>
      <c r="M49" s="1" t="s">
        <v>1431</v>
      </c>
      <c r="N49" s="1" t="str">
        <f>M49&amp;Table13437911412[[#This Row],[surename]]</f>
        <v>bbHeru Ardianto</v>
      </c>
    </row>
    <row r="50" spans="1:14" s="1" customFormat="1" ht="30" x14ac:dyDescent="0.25">
      <c r="A50" s="28">
        <v>43</v>
      </c>
      <c r="B50" s="29" t="str">
        <f>Table13437911412[[#This Row],[first name]]&amp;Table13437911412[[#This Row],[paste special]]</f>
        <v>649blintang kesumaning ayu</v>
      </c>
      <c r="C50" s="1" t="s">
        <v>1564</v>
      </c>
      <c r="D50" s="1" t="s">
        <v>113</v>
      </c>
      <c r="E50" s="1">
        <v>649</v>
      </c>
      <c r="F50" s="42" t="s">
        <v>1474</v>
      </c>
      <c r="G50" s="29" t="str">
        <f>LOWER(Table13437911412[[#This Row],[surename]])</f>
        <v>blintang kesumaning ayu</v>
      </c>
      <c r="H50" s="29" t="s">
        <v>1519</v>
      </c>
      <c r="I50" s="29" t="str">
        <f>Table13437911412[[#This Row],[username]]&amp;"@gmail.com"</f>
        <v>649blintang kesumaning ayu@gmail.com</v>
      </c>
      <c r="J50" s="6" t="s">
        <v>1026</v>
      </c>
      <c r="K50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649,bLintang Kesumaning Ayu,changeme,649blintang kesumaning ayu,649lintang@gmail.com</v>
      </c>
      <c r="L50" s="3" t="s">
        <v>1609</v>
      </c>
      <c r="M50" s="1" t="s">
        <v>1431</v>
      </c>
      <c r="N50" s="1" t="str">
        <f>M50&amp;Table13437911412[[#This Row],[surename]]</f>
        <v>bbLintang Kesumaning Ayu</v>
      </c>
    </row>
    <row r="51" spans="1:14" s="1" customFormat="1" ht="30" x14ac:dyDescent="0.25">
      <c r="A51" s="28">
        <v>44</v>
      </c>
      <c r="B51" s="29" t="str">
        <f>Table13437911412[[#This Row],[first name]]&amp;Table13437911412[[#This Row],[paste special]]</f>
        <v>649bklara kasih isti widarum</v>
      </c>
      <c r="C51" s="1" t="s">
        <v>1565</v>
      </c>
      <c r="D51" s="1" t="s">
        <v>113</v>
      </c>
      <c r="E51" s="1">
        <v>649</v>
      </c>
      <c r="F51" s="42" t="s">
        <v>1475</v>
      </c>
      <c r="G51" s="29" t="str">
        <f>LOWER(Table13437911412[[#This Row],[surename]])</f>
        <v>bklara kasih isti widarum</v>
      </c>
      <c r="H51" s="29" t="s">
        <v>1520</v>
      </c>
      <c r="I51" s="29" t="str">
        <f>Table13437911412[[#This Row],[username]]&amp;"@gmail.com"</f>
        <v>649bklara kasih isti widarum@gmail.com</v>
      </c>
      <c r="J51" s="6" t="s">
        <v>1027</v>
      </c>
      <c r="K51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649,bKlara Kasih Isti Widarum,changeme,649bklara kasih isti widarum,649klara@gmail.com</v>
      </c>
      <c r="L51" s="3" t="s">
        <v>1610</v>
      </c>
      <c r="M51" s="1" t="s">
        <v>1431</v>
      </c>
      <c r="N51" s="1" t="str">
        <f>M51&amp;Table13437911412[[#This Row],[surename]]</f>
        <v>bbKlara Kasih Isti Widarum</v>
      </c>
    </row>
    <row r="52" spans="1:14" s="1" customFormat="1" ht="30" x14ac:dyDescent="0.25">
      <c r="A52" s="28">
        <v>45</v>
      </c>
      <c r="B52" s="29" t="str">
        <f>Table13437911412[[#This Row],[first name]]&amp;Table13437911412[[#This Row],[paste special]]</f>
        <v>649bmukhamad ainur fikri</v>
      </c>
      <c r="C52" s="1" t="s">
        <v>1566</v>
      </c>
      <c r="D52" s="1" t="s">
        <v>113</v>
      </c>
      <c r="E52" s="1">
        <v>649</v>
      </c>
      <c r="F52" s="43" t="s">
        <v>1476</v>
      </c>
      <c r="G52" s="29" t="str">
        <f>LOWER(Table13437911412[[#This Row],[surename]])</f>
        <v>bmukhamad ainur fikri</v>
      </c>
      <c r="H52" s="29" t="s">
        <v>1521</v>
      </c>
      <c r="I52" s="29" t="str">
        <f>Table13437911412[[#This Row],[username]]&amp;"@gmail.com"</f>
        <v>649bmukhamad ainur fikri@gmail.com</v>
      </c>
      <c r="J52" s="6" t="s">
        <v>1028</v>
      </c>
      <c r="K52" s="22" t="str">
        <f>Table13437911412[[#This Row],[first name]]&amp;","&amp;Table13437911412[[#This Row],[surename]]&amp;","&amp;Table13437911412[[#This Row],[newpassword]]&amp;","&amp;Table13437911412[[#This Row],[username]]&amp;","&amp;Table13437911412[[#This Row],[email adress]]</f>
        <v>649,bMukhamad Ainur Fikri,changeme,649bmukhamad ainur fikri,649mukhamad@gmail.com</v>
      </c>
      <c r="L52" s="3" t="s">
        <v>1611</v>
      </c>
      <c r="M52" s="1" t="s">
        <v>1431</v>
      </c>
      <c r="N52" s="1" t="str">
        <f>M52&amp;Table13437911412[[#This Row],[surename]]</f>
        <v>bbMukhamad Ainur Fikri</v>
      </c>
    </row>
    <row r="53" spans="1:14" x14ac:dyDescent="0.25">
      <c r="N53" s="1"/>
    </row>
    <row r="54" spans="1:14" x14ac:dyDescent="0.25">
      <c r="N54" s="1"/>
    </row>
  </sheetData>
  <mergeCells count="1">
    <mergeCell ref="A1:K1"/>
  </mergeCells>
  <hyperlinks>
    <hyperlink ref="J10" r:id="rId1" display="Adinda@gmail.com"/>
    <hyperlink ref="J9" r:id="rId2" display="adiella@gmail.com"/>
    <hyperlink ref="J12" r:id="rId3" display="Agita@gmail.com"/>
    <hyperlink ref="J13" r:id="rId4" display="alfi.@gmail.com"/>
    <hyperlink ref="J14" r:id="rId5" display="alfina@gmail.com"/>
    <hyperlink ref="J15" r:id="rId6" display="alvira@gmail.com"/>
    <hyperlink ref="J16" r:id="rId7" display="aniza@gmail.com"/>
    <hyperlink ref="J17" r:id="rId8" display="annisa@gmail.com"/>
    <hyperlink ref="J18" r:id="rId9" display="annisam@gmail.com"/>
    <hyperlink ref="J19" r:id="rId10" display="arifatul@gmail.com"/>
    <hyperlink ref="J20" r:id="rId11" display="ashava@gmail.com"/>
    <hyperlink ref="J21" r:id="rId12" display="ayuk@gmail.com"/>
    <hyperlink ref="J22" r:id="rId13" display="denisia@gmail.com"/>
    <hyperlink ref="J23" r:id="rId14" display="desta@gmail.com"/>
    <hyperlink ref="J24" r:id="rId15" display="dwi.hastuti@gmail.com"/>
    <hyperlink ref="J25" r:id="rId16" display="dwiyan@gmail.com"/>
    <hyperlink ref="J26" r:id="rId17" display="eka.ramadani@gmail.com"/>
    <hyperlink ref="J27" r:id="rId18" display="elifah@gmail.com"/>
    <hyperlink ref="J28" r:id="rId19" display="638endah@gmail.com"/>
    <hyperlink ref="J29" r:id="rId20" display="638estuganti@gmail.com"/>
    <hyperlink ref="J30" r:id="rId21" display="638firsty@gmail.com"/>
    <hyperlink ref="J31" r:id="rId22" display="638hani@gmail.com"/>
    <hyperlink ref="J32" r:id="rId23" display="638hemida@gmail.com"/>
    <hyperlink ref="J33" r:id="rId24" display="638herlina@gmail.com"/>
    <hyperlink ref="J34" r:id="rId25" display="638ishlah@gmail.com"/>
    <hyperlink ref="J35" r:id="rId26" display="638khoirunisa.pangestu@gmail.com"/>
    <hyperlink ref="J36" r:id="rId27" display="638khoirunisa.suhardi@gmail.com"/>
    <hyperlink ref="J37" r:id="rId28" display="638lilin@gmail.com"/>
    <hyperlink ref="J38" r:id="rId29" display="638listyana@gmail.com"/>
    <hyperlink ref="J39" r:id="rId30" display="638livia@gmail.com"/>
    <hyperlink ref="J40" r:id="rId31" display="638mahmuda@gmail.com"/>
    <hyperlink ref="J41" r:id="rId32" display="638maria.dewi@gmail.com"/>
    <hyperlink ref="J42" r:id="rId33" display="638miftakhul.janah@gmail.com"/>
    <hyperlink ref="J43" r:id="rId34" display="638muflihatur@gmail.com"/>
    <hyperlink ref="J44" r:id="rId35" display="638muhammadin@gmail.com"/>
    <hyperlink ref="J45" r:id="rId36" display="638nur.lathif@gmail.com"/>
    <hyperlink ref="J46" r:id="rId37" display="638nur.suranto@gmail.com"/>
    <hyperlink ref="J47" r:id="rId38" display="638nuri.wulandari@gmail.com"/>
    <hyperlink ref="J48" r:id="rId39" display="nurul.fitriyana@gmail.com"/>
    <hyperlink ref="J49" r:id="rId40" display="638rara.sekarlangit@gmail.com"/>
    <hyperlink ref="J50" r:id="rId41" display="638resha.miftakhul@gmail.com"/>
    <hyperlink ref="J51" r:id="rId42" display="638resha.miftakhul@gmail.com"/>
    <hyperlink ref="J52" r:id="rId43" display="638ruci.utamie@gmail.com"/>
  </hyperlinks>
  <pageMargins left="0.7" right="0.7" top="0.75" bottom="0.75" header="0.3" footer="0.3"/>
  <tableParts count="1">
    <tablePart r:id="rId4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90" zoomScaleNormal="90" workbookViewId="0">
      <selection activeCell="M14" sqref="M14"/>
    </sheetView>
  </sheetViews>
  <sheetFormatPr defaultRowHeight="15" x14ac:dyDescent="0.25"/>
  <cols>
    <col min="1" max="1" width="3.42578125" style="1" customWidth="1"/>
    <col min="2" max="2" width="29.7109375" style="32" hidden="1" customWidth="1"/>
    <col min="3" max="3" width="25.85546875" style="1" bestFit="1" customWidth="1"/>
    <col min="4" max="4" width="10.42578125" style="1" customWidth="1"/>
    <col min="5" max="5" width="5.5703125" style="1" customWidth="1"/>
    <col min="6" max="6" width="33.28515625" style="1" customWidth="1"/>
    <col min="7" max="7" width="22.42578125" style="32" hidden="1" customWidth="1"/>
    <col min="8" max="8" width="26.140625" style="32" hidden="1" customWidth="1"/>
    <col min="9" max="9" width="24.5703125" style="32" hidden="1" customWidth="1"/>
    <col min="10" max="10" width="26.140625" style="1" bestFit="1" customWidth="1"/>
    <col min="11" max="11" width="15.5703125" style="1" bestFit="1" customWidth="1"/>
  </cols>
  <sheetData>
    <row r="1" spans="1:11" x14ac:dyDescent="0.25">
      <c r="A1" s="56" t="s">
        <v>923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1" x14ac:dyDescent="0.25">
      <c r="A3" s="27" t="s">
        <v>0</v>
      </c>
      <c r="B3" s="31" t="s">
        <v>593</v>
      </c>
      <c r="C3" s="27" t="s">
        <v>112</v>
      </c>
      <c r="D3" s="27" t="s">
        <v>115</v>
      </c>
      <c r="E3" s="27" t="s">
        <v>114</v>
      </c>
      <c r="F3" s="27" t="s">
        <v>116</v>
      </c>
      <c r="G3" s="31" t="s">
        <v>691</v>
      </c>
      <c r="H3" s="31" t="s">
        <v>753</v>
      </c>
      <c r="I3" s="31" t="s">
        <v>760</v>
      </c>
      <c r="J3" s="27" t="s">
        <v>117</v>
      </c>
      <c r="K3" s="27" t="s">
        <v>118</v>
      </c>
    </row>
    <row r="4" spans="1:11" s="1" customFormat="1" x14ac:dyDescent="0.25">
      <c r="A4" s="27">
        <v>0</v>
      </c>
      <c r="B4" s="31" t="str">
        <f>Table13437911410[[#This Row],[first name]]&amp;Table13437911410[[#This Row],[paste special]]</f>
        <v>34</v>
      </c>
      <c r="C4" s="27">
        <v>1</v>
      </c>
      <c r="D4" s="27">
        <v>2</v>
      </c>
      <c r="E4" s="27">
        <v>3</v>
      </c>
      <c r="F4" s="27">
        <v>4</v>
      </c>
      <c r="G4" s="31"/>
      <c r="H4" s="31" t="str">
        <f>LOWER(Table13437911410[[#This Row],[surename]])</f>
        <v>4</v>
      </c>
      <c r="I4" s="31">
        <f>Table13437911410[[#This Row],[username]]</f>
        <v>1</v>
      </c>
      <c r="J4" s="27">
        <v>5</v>
      </c>
      <c r="K4" s="27">
        <v>6</v>
      </c>
    </row>
    <row r="5" spans="1:11" s="1" customFormat="1" hidden="1" x14ac:dyDescent="0.25">
      <c r="A5" s="27"/>
      <c r="B5" s="31" t="str">
        <f>Table13437911410[[#This Row],[first name]]&amp;Table13437911410[[#This Row],[paste special]]</f>
        <v/>
      </c>
      <c r="C5" s="3"/>
      <c r="D5" s="27"/>
      <c r="E5" s="27"/>
      <c r="F5" s="27"/>
      <c r="G5" s="31"/>
      <c r="H5" s="31" t="str">
        <f>LOWER(Table13437911410[[#This Row],[surename]])</f>
        <v/>
      </c>
      <c r="I5" s="31">
        <f>Table13437911410[[#This Row],[username]]</f>
        <v>0</v>
      </c>
      <c r="J5" s="27"/>
      <c r="K5" s="27"/>
    </row>
    <row r="6" spans="1:11" s="1" customFormat="1" hidden="1" x14ac:dyDescent="0.25">
      <c r="A6" s="27"/>
      <c r="B6" s="31" t="str">
        <f>Table13437911410[[#This Row],[first name]]&amp;Table13437911410[[#This Row],[paste special]]</f>
        <v/>
      </c>
      <c r="C6" s="3"/>
      <c r="D6" s="27"/>
      <c r="E6" s="27"/>
      <c r="F6" s="27"/>
      <c r="G6" s="31"/>
      <c r="H6" s="31" t="str">
        <f>LOWER(Table13437911410[[#This Row],[surename]])</f>
        <v/>
      </c>
      <c r="I6" s="31">
        <f>Table13437911410[[#This Row],[username]]</f>
        <v>0</v>
      </c>
      <c r="J6" s="27"/>
      <c r="K6" s="27"/>
    </row>
    <row r="7" spans="1:11" s="1" customFormat="1" x14ac:dyDescent="0.25">
      <c r="A7" s="27"/>
      <c r="B7" s="31" t="str">
        <f>Table13437911410[[#This Row],[first name]]&amp;Table13437911410[[#This Row],[paste special]]</f>
        <v/>
      </c>
      <c r="C7" s="3"/>
      <c r="D7" s="27"/>
      <c r="E7" s="27"/>
      <c r="F7" s="27"/>
      <c r="G7" s="29"/>
      <c r="H7" s="29" t="str">
        <f>LOWER(Table13437911410[[#This Row],[surename]])</f>
        <v/>
      </c>
      <c r="I7" s="29"/>
      <c r="J7" s="27"/>
      <c r="K7" s="27"/>
    </row>
    <row r="8" spans="1:11" s="1" customFormat="1" ht="15.75" x14ac:dyDescent="0.25">
      <c r="A8" s="30">
        <v>1</v>
      </c>
      <c r="B8" s="29" t="str">
        <f>Table13437911410[[#This Row],[first name]]&amp;Table13437911410[[#This Row],[paste special]]</f>
        <v>649mugi rahayu</v>
      </c>
      <c r="C8" s="1" t="s">
        <v>894</v>
      </c>
      <c r="D8" s="1" t="s">
        <v>113</v>
      </c>
      <c r="E8" s="1">
        <v>649</v>
      </c>
      <c r="F8" s="44" t="s">
        <v>878</v>
      </c>
      <c r="G8" s="29" t="str">
        <f>LOWER(Table13437911410[[#This Row],[surename]])</f>
        <v>mugi rahayu</v>
      </c>
      <c r="H8" s="29" t="str">
        <f>LOWER(Table13437911410[[#This Row],[surename]])</f>
        <v>mugi rahayu</v>
      </c>
      <c r="I8" s="29" t="str">
        <f>Table13437911410[[#This Row],[username]]&amp;"@gmail.com"</f>
        <v>649mugi@gmail.com</v>
      </c>
      <c r="J8" s="5" t="s">
        <v>908</v>
      </c>
    </row>
    <row r="9" spans="1:11" s="1" customFormat="1" ht="15.75" x14ac:dyDescent="0.25">
      <c r="A9" s="30">
        <v>2</v>
      </c>
      <c r="B9" s="29" t="str">
        <f>Table13437911410[[#This Row],[first name]]&amp;Table13437911410[[#This Row],[paste special]]</f>
        <v>649ety hardiyanti</v>
      </c>
      <c r="C9" s="1" t="s">
        <v>895</v>
      </c>
      <c r="D9" s="1" t="s">
        <v>113</v>
      </c>
      <c r="E9" s="1">
        <v>649</v>
      </c>
      <c r="F9" s="44" t="s">
        <v>879</v>
      </c>
      <c r="G9" s="29" t="str">
        <f>LOWER(Table13437911410[[#This Row],[surename]])</f>
        <v>ety hardiyanti</v>
      </c>
      <c r="H9" s="29" t="str">
        <f>LOWER(Table13437911410[[#This Row],[surename]])</f>
        <v>ety hardiyanti</v>
      </c>
      <c r="I9" s="29" t="str">
        <f>Table13437911410[[#This Row],[username]]&amp;"@gmail.com"</f>
        <v>649ety@gmail.com</v>
      </c>
      <c r="J9" s="6" t="s">
        <v>909</v>
      </c>
    </row>
    <row r="10" spans="1:11" s="1" customFormat="1" ht="15.75" x14ac:dyDescent="0.25">
      <c r="A10" s="30">
        <v>3</v>
      </c>
      <c r="B10" s="29" t="str">
        <f>Table13437911410[[#This Row],[first name]]&amp;Table13437911410[[#This Row],[paste special]]</f>
        <v>649wahyu wulandari</v>
      </c>
      <c r="C10" s="1" t="s">
        <v>896</v>
      </c>
      <c r="D10" s="1" t="s">
        <v>113</v>
      </c>
      <c r="E10" s="1">
        <v>649</v>
      </c>
      <c r="F10" s="44" t="s">
        <v>880</v>
      </c>
      <c r="G10" s="29" t="str">
        <f>LOWER(Table13437911410[[#This Row],[surename]])</f>
        <v>wahyu wulandari</v>
      </c>
      <c r="H10" s="29" t="str">
        <f>LOWER(Table13437911410[[#This Row],[surename]])</f>
        <v>wahyu wulandari</v>
      </c>
      <c r="I10" s="29" t="str">
        <f>Table13437911410[[#This Row],[username]]&amp;"@gmail.com"</f>
        <v>649wahyu@gmail.com</v>
      </c>
      <c r="J10" s="6" t="s">
        <v>910</v>
      </c>
    </row>
    <row r="11" spans="1:11" s="1" customFormat="1" ht="15.75" x14ac:dyDescent="0.25">
      <c r="A11" s="30">
        <v>4</v>
      </c>
      <c r="B11" s="29" t="str">
        <f>Table13437911410[[#This Row],[first name]]&amp;Table13437911410[[#This Row],[paste special]]</f>
        <v>649reza wahyuningtyas</v>
      </c>
      <c r="C11" s="1" t="s">
        <v>897</v>
      </c>
      <c r="D11" s="1" t="s">
        <v>113</v>
      </c>
      <c r="E11" s="1">
        <v>649</v>
      </c>
      <c r="F11" s="44" t="s">
        <v>881</v>
      </c>
      <c r="G11" s="29" t="str">
        <f>LOWER(Table13437911410[[#This Row],[surename]])</f>
        <v>reza wahyuningtyas</v>
      </c>
      <c r="H11" s="29" t="str">
        <f>LOWER(Table13437911410[[#This Row],[surename]])</f>
        <v>reza wahyuningtyas</v>
      </c>
      <c r="I11" s="29" t="str">
        <f>Table13437911410[[#This Row],[username]]&amp;"@gmail.com"</f>
        <v>649reza@gmail.com</v>
      </c>
      <c r="J11" s="7" t="s">
        <v>911</v>
      </c>
    </row>
    <row r="12" spans="1:11" s="1" customFormat="1" ht="15.75" x14ac:dyDescent="0.25">
      <c r="A12" s="30">
        <v>5</v>
      </c>
      <c r="B12" s="29" t="str">
        <f>Table13437911410[[#This Row],[first name]]&amp;Table13437911410[[#This Row],[paste special]]</f>
        <v>649fitria fatimah</v>
      </c>
      <c r="C12" s="1" t="s">
        <v>898</v>
      </c>
      <c r="D12" s="1" t="s">
        <v>113</v>
      </c>
      <c r="E12" s="1">
        <v>649</v>
      </c>
      <c r="F12" s="44" t="s">
        <v>882</v>
      </c>
      <c r="G12" s="29" t="str">
        <f>LOWER(Table13437911410[[#This Row],[surename]])</f>
        <v>fitria fatimah</v>
      </c>
      <c r="H12" s="29" t="str">
        <f>LOWER(Table13437911410[[#This Row],[surename]])</f>
        <v>fitria fatimah</v>
      </c>
      <c r="I12" s="29" t="str">
        <f>Table13437911410[[#This Row],[username]]&amp;"@gmail.com"</f>
        <v>649fitria@gmail.com</v>
      </c>
      <c r="J12" s="6" t="s">
        <v>912</v>
      </c>
    </row>
    <row r="13" spans="1:11" s="1" customFormat="1" ht="15.75" x14ac:dyDescent="0.25">
      <c r="A13" s="30">
        <v>6</v>
      </c>
      <c r="B13" s="29" t="str">
        <f>Table13437911410[[#This Row],[first name]]&amp;Table13437911410[[#This Row],[paste special]]</f>
        <v>649farhan widiatmaja</v>
      </c>
      <c r="C13" s="1" t="s">
        <v>899</v>
      </c>
      <c r="D13" s="1" t="s">
        <v>113</v>
      </c>
      <c r="E13" s="1">
        <v>649</v>
      </c>
      <c r="F13" s="44" t="s">
        <v>883</v>
      </c>
      <c r="G13" s="29" t="str">
        <f>LOWER(Table13437911410[[#This Row],[surename]])</f>
        <v>farhan widiatmaja</v>
      </c>
      <c r="H13" s="29" t="str">
        <f>LOWER(Table13437911410[[#This Row],[surename]])</f>
        <v>farhan widiatmaja</v>
      </c>
      <c r="I13" s="29" t="str">
        <f>Table13437911410[[#This Row],[username]]&amp;"@gmail.com"</f>
        <v>649farhan@gmail.com</v>
      </c>
      <c r="J13" s="6" t="s">
        <v>913</v>
      </c>
    </row>
    <row r="14" spans="1:11" s="1" customFormat="1" ht="15.75" x14ac:dyDescent="0.25">
      <c r="A14" s="30">
        <v>7</v>
      </c>
      <c r="B14" s="29" t="str">
        <f>Table13437911410[[#This Row],[first name]]&amp;Table13437911410[[#This Row],[paste special]]</f>
        <v>649maulida berkahi</v>
      </c>
      <c r="C14" s="1" t="s">
        <v>900</v>
      </c>
      <c r="D14" s="1" t="s">
        <v>113</v>
      </c>
      <c r="E14" s="1">
        <v>649</v>
      </c>
      <c r="F14" s="44" t="s">
        <v>884</v>
      </c>
      <c r="G14" s="29" t="str">
        <f>LOWER(Table13437911410[[#This Row],[surename]])</f>
        <v>maulida berkahi</v>
      </c>
      <c r="H14" s="29" t="str">
        <f>LOWER(Table13437911410[[#This Row],[surename]])</f>
        <v>maulida berkahi</v>
      </c>
      <c r="I14" s="29" t="str">
        <f>Table13437911410[[#This Row],[username]]&amp;"@gmail.com"</f>
        <v>649maulida@gmail.com</v>
      </c>
      <c r="J14" s="6" t="s">
        <v>914</v>
      </c>
    </row>
    <row r="15" spans="1:11" s="1" customFormat="1" ht="15.75" x14ac:dyDescent="0.25">
      <c r="A15" s="30">
        <v>8</v>
      </c>
      <c r="B15" s="29" t="str">
        <f>Table13437911410[[#This Row],[first name]]&amp;Table13437911410[[#This Row],[paste special]]</f>
        <v>649sidiq andri nugroho</v>
      </c>
      <c r="C15" s="1" t="s">
        <v>901</v>
      </c>
      <c r="D15" s="1" t="s">
        <v>113</v>
      </c>
      <c r="E15" s="1">
        <v>649</v>
      </c>
      <c r="F15" s="44" t="s">
        <v>885</v>
      </c>
      <c r="G15" s="29" t="str">
        <f>LOWER(Table13437911410[[#This Row],[surename]])</f>
        <v>sidiq andri nugroho</v>
      </c>
      <c r="H15" s="29" t="str">
        <f>LOWER(Table13437911410[[#This Row],[surename]])</f>
        <v>sidiq andri nugroho</v>
      </c>
      <c r="I15" s="29" t="str">
        <f>Table13437911410[[#This Row],[username]]&amp;"@gmail.com"</f>
        <v>649sidiq@gmail.com</v>
      </c>
      <c r="J15" s="6" t="s">
        <v>915</v>
      </c>
    </row>
    <row r="16" spans="1:11" s="1" customFormat="1" ht="15.75" x14ac:dyDescent="0.25">
      <c r="A16" s="30">
        <v>9</v>
      </c>
      <c r="B16" s="29" t="str">
        <f>Table13437911410[[#This Row],[first name]]&amp;Table13437911410[[#This Row],[paste special]]</f>
        <v>649devi oktariza</v>
      </c>
      <c r="C16" s="1" t="s">
        <v>902</v>
      </c>
      <c r="D16" s="1" t="s">
        <v>113</v>
      </c>
      <c r="E16" s="1">
        <v>649</v>
      </c>
      <c r="F16" s="44" t="s">
        <v>886</v>
      </c>
      <c r="G16" s="29" t="str">
        <f>LOWER(Table13437911410[[#This Row],[surename]])</f>
        <v>devi oktariza</v>
      </c>
      <c r="H16" s="29" t="str">
        <f>LOWER(Table13437911410[[#This Row],[surename]])</f>
        <v>devi oktariza</v>
      </c>
      <c r="I16" s="29" t="str">
        <f>Table13437911410[[#This Row],[username]]&amp;"@gmail.com"</f>
        <v>649devi@gmail.com</v>
      </c>
      <c r="J16" s="6" t="s">
        <v>916</v>
      </c>
    </row>
    <row r="17" spans="1:11" s="1" customFormat="1" ht="15.75" x14ac:dyDescent="0.25">
      <c r="A17" s="30">
        <v>10</v>
      </c>
      <c r="B17" s="29" t="str">
        <f>Table13437911410[[#This Row],[first name]]&amp;Table13437911410[[#This Row],[paste special]]</f>
        <v>649ristanti apriyani</v>
      </c>
      <c r="C17" s="8" t="s">
        <v>903</v>
      </c>
      <c r="D17" s="1" t="s">
        <v>113</v>
      </c>
      <c r="E17" s="1">
        <v>649</v>
      </c>
      <c r="F17" s="44" t="s">
        <v>887</v>
      </c>
      <c r="G17" s="29" t="str">
        <f>LOWER(Table13437911410[[#This Row],[surename]])</f>
        <v>ristanti apriyani</v>
      </c>
      <c r="H17" s="29" t="str">
        <f>LOWER(Table13437911410[[#This Row],[surename]])</f>
        <v>ristanti apriyani</v>
      </c>
      <c r="I17" s="29" t="str">
        <f>Table13437911410[[#This Row],[username]]&amp;"@gmail.com"</f>
        <v>649ristanti@gmail.com</v>
      </c>
      <c r="J17" s="6" t="s">
        <v>917</v>
      </c>
      <c r="K17" s="9"/>
    </row>
    <row r="18" spans="1:11" s="1" customFormat="1" ht="15.75" x14ac:dyDescent="0.25">
      <c r="A18" s="30">
        <v>11</v>
      </c>
      <c r="B18" s="29" t="str">
        <f>Table13437911410[[#This Row],[first name]]&amp;Table13437911410[[#This Row],[paste special]]</f>
        <v>649caecilia novena dianika</v>
      </c>
      <c r="C18" s="1" t="s">
        <v>904</v>
      </c>
      <c r="D18" s="1" t="s">
        <v>113</v>
      </c>
      <c r="E18" s="1">
        <v>649</v>
      </c>
      <c r="F18" s="44" t="s">
        <v>888</v>
      </c>
      <c r="G18" s="29" t="str">
        <f>LOWER(Table13437911410[[#This Row],[surename]])</f>
        <v>caecilia novena dianika</v>
      </c>
      <c r="H18" s="29" t="str">
        <f>LOWER(Table13437911410[[#This Row],[surename]])</f>
        <v>caecilia novena dianika</v>
      </c>
      <c r="I18" s="29" t="str">
        <f>Table13437911410[[#This Row],[username]]&amp;"@gmail.com"</f>
        <v>649caecilia@gmail.com</v>
      </c>
      <c r="J18" s="6" t="s">
        <v>918</v>
      </c>
    </row>
    <row r="19" spans="1:11" s="1" customFormat="1" ht="15.75" x14ac:dyDescent="0.25">
      <c r="A19" s="30">
        <v>12</v>
      </c>
      <c r="B19" s="29" t="str">
        <f>Table13437911410[[#This Row],[first name]]&amp;Table13437911410[[#This Row],[paste special]]</f>
        <v>649asyifaa adwibaraski</v>
      </c>
      <c r="C19" s="1" t="s">
        <v>905</v>
      </c>
      <c r="D19" s="1" t="s">
        <v>113</v>
      </c>
      <c r="E19" s="1">
        <v>649</v>
      </c>
      <c r="F19" s="44" t="s">
        <v>889</v>
      </c>
      <c r="G19" s="29" t="str">
        <f>LOWER(Table13437911410[[#This Row],[surename]])</f>
        <v>asyifaa adwibaraski</v>
      </c>
      <c r="H19" s="29" t="str">
        <f>LOWER(Table13437911410[[#This Row],[surename]])</f>
        <v>asyifaa adwibaraski</v>
      </c>
      <c r="I19" s="29" t="str">
        <f>Table13437911410[[#This Row],[username]]&amp;"@gmail.com"</f>
        <v>649asyifaa@gmail.com</v>
      </c>
      <c r="J19" s="6" t="s">
        <v>919</v>
      </c>
    </row>
    <row r="20" spans="1:11" s="1" customFormat="1" ht="15.75" x14ac:dyDescent="0.25">
      <c r="A20" s="30">
        <v>13</v>
      </c>
      <c r="B20" s="29" t="str">
        <f>Table13437911410[[#This Row],[first name]]&amp;Table13437911410[[#This Row],[paste special]]</f>
        <v>649nadya husna</v>
      </c>
      <c r="C20" s="1" t="s">
        <v>906</v>
      </c>
      <c r="D20" s="1" t="s">
        <v>113</v>
      </c>
      <c r="E20" s="1">
        <v>649</v>
      </c>
      <c r="F20" s="44" t="s">
        <v>890</v>
      </c>
      <c r="G20" s="29" t="str">
        <f>LOWER(Table13437911410[[#This Row],[surename]])</f>
        <v>nadya husna</v>
      </c>
      <c r="H20" s="29" t="str">
        <f>LOWER(Table13437911410[[#This Row],[surename]])</f>
        <v>nadya husna</v>
      </c>
      <c r="I20" s="29" t="str">
        <f>Table13437911410[[#This Row],[username]]&amp;"@gmail.com"</f>
        <v>649nadya@gmail.com</v>
      </c>
      <c r="J20" s="6" t="s">
        <v>920</v>
      </c>
    </row>
    <row r="21" spans="1:11" s="1" customFormat="1" ht="15.75" x14ac:dyDescent="0.25">
      <c r="A21" s="30">
        <v>14</v>
      </c>
      <c r="B21" s="29" t="str">
        <f>Table13437911410[[#This Row],[first name]]&amp;Table13437911410[[#This Row],[paste special]]</f>
        <v>649moudy bella ariska</v>
      </c>
      <c r="C21" s="1" t="s">
        <v>907</v>
      </c>
      <c r="D21" s="1" t="s">
        <v>113</v>
      </c>
      <c r="E21" s="1">
        <v>649</v>
      </c>
      <c r="F21" s="44" t="s">
        <v>891</v>
      </c>
      <c r="G21" s="29" t="str">
        <f>LOWER(Table13437911410[[#This Row],[surename]])</f>
        <v>moudy bella ariska</v>
      </c>
      <c r="H21" s="29" t="str">
        <f>LOWER(Table13437911410[[#This Row],[surename]])</f>
        <v>moudy bella ariska</v>
      </c>
      <c r="I21" s="29" t="str">
        <f>Table13437911410[[#This Row],[username]]&amp;"@gmail.com"</f>
        <v>649moudy@gmail.com</v>
      </c>
      <c r="J21" s="6" t="s">
        <v>921</v>
      </c>
    </row>
    <row r="22" spans="1:11" s="1" customFormat="1" ht="15.75" x14ac:dyDescent="0.25">
      <c r="A22" s="30">
        <v>15</v>
      </c>
      <c r="B22" s="29" t="str">
        <f>Table13437911410[[#This Row],[first name]]&amp;Table13437911410[[#This Row],[paste special]]</f>
        <v>649maharani</v>
      </c>
      <c r="C22" s="1" t="s">
        <v>893</v>
      </c>
      <c r="D22" s="1" t="s">
        <v>113</v>
      </c>
      <c r="E22" s="1">
        <v>649</v>
      </c>
      <c r="F22" s="44" t="s">
        <v>892</v>
      </c>
      <c r="G22" s="29" t="str">
        <f>LOWER(Table13437911410[[#This Row],[surename]])</f>
        <v>maharani</v>
      </c>
      <c r="H22" s="29" t="str">
        <f>LOWER(Table13437911410[[#This Row],[surename]])</f>
        <v>maharani</v>
      </c>
      <c r="I22" s="29" t="str">
        <f>Table13437911410[[#This Row],[username]]&amp;"@gmail.com"</f>
        <v>649maharani@gmail.com</v>
      </c>
      <c r="J22" s="6" t="s">
        <v>922</v>
      </c>
    </row>
  </sheetData>
  <mergeCells count="1">
    <mergeCell ref="A1:K1"/>
  </mergeCells>
  <hyperlinks>
    <hyperlink ref="J22" r:id="rId1" display="denisia@gmail.com"/>
    <hyperlink ref="J21" r:id="rId2" display="ayuk@gmail.com"/>
    <hyperlink ref="J20" r:id="rId3" display="ashava@gmail.com"/>
    <hyperlink ref="J19" r:id="rId4" display="arifatul@gmail.com"/>
    <hyperlink ref="J18" r:id="rId5" display="annisam@gmail.com"/>
    <hyperlink ref="J17" r:id="rId6" display="annisa@gmail.com"/>
    <hyperlink ref="J16" r:id="rId7" display="aniza@gmail.com"/>
    <hyperlink ref="J15" r:id="rId8" display="alvira@gmail.com"/>
    <hyperlink ref="J14" r:id="rId9" display="alfina@gmail.com"/>
    <hyperlink ref="J13" r:id="rId10" display="alfi.@gmail.com"/>
    <hyperlink ref="J12" r:id="rId11" display="Agita@gmail.com"/>
    <hyperlink ref="J9" r:id="rId12" display="adiella@gmail.com"/>
    <hyperlink ref="J10" r:id="rId13" display="Adinda@gmail.com"/>
  </hyperlinks>
  <pageMargins left="0.7" right="0.7" top="0.75" bottom="0.75" header="0.3" footer="0.3"/>
  <tableParts count="1">
    <tablePart r:id="rId1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="90" zoomScaleNormal="90" workbookViewId="0">
      <selection activeCell="J18" sqref="J18"/>
    </sheetView>
  </sheetViews>
  <sheetFormatPr defaultRowHeight="15" x14ac:dyDescent="0.25"/>
  <cols>
    <col min="1" max="1" width="3.42578125" style="1" customWidth="1"/>
    <col min="2" max="2" width="14.85546875" style="1" bestFit="1" customWidth="1"/>
    <col min="3" max="3" width="10.42578125" style="1" customWidth="1"/>
    <col min="4" max="4" width="5.5703125" style="1" customWidth="1"/>
    <col min="5" max="5" width="33.28515625" style="1" customWidth="1"/>
    <col min="6" max="6" width="26.140625" style="1" bestFit="1" customWidth="1"/>
    <col min="7" max="7" width="15.5703125" style="1" bestFit="1" customWidth="1"/>
  </cols>
  <sheetData>
    <row r="1" spans="1:7" x14ac:dyDescent="0.25">
      <c r="A1" s="56" t="s">
        <v>877</v>
      </c>
      <c r="B1" s="56"/>
      <c r="C1" s="56"/>
      <c r="D1" s="56"/>
      <c r="E1" s="56"/>
      <c r="F1" s="56"/>
      <c r="G1" s="56"/>
    </row>
    <row r="3" spans="1:7" x14ac:dyDescent="0.25">
      <c r="A3" s="26" t="s">
        <v>0</v>
      </c>
      <c r="B3" s="26" t="s">
        <v>112</v>
      </c>
      <c r="C3" s="26" t="s">
        <v>115</v>
      </c>
      <c r="D3" s="26" t="s">
        <v>114</v>
      </c>
      <c r="E3" s="26" t="s">
        <v>116</v>
      </c>
      <c r="F3" s="26" t="s">
        <v>117</v>
      </c>
      <c r="G3" s="26" t="s">
        <v>118</v>
      </c>
    </row>
    <row r="4" spans="1:7" s="1" customFormat="1" x14ac:dyDescent="0.25">
      <c r="A4" s="26">
        <v>0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</row>
    <row r="5" spans="1:7" s="1" customFormat="1" hidden="1" x14ac:dyDescent="0.25">
      <c r="A5" s="26"/>
      <c r="B5" s="3"/>
      <c r="C5" s="26"/>
      <c r="D5" s="26"/>
      <c r="E5" s="26"/>
      <c r="F5" s="26"/>
      <c r="G5" s="26"/>
    </row>
    <row r="6" spans="1:7" s="1" customFormat="1" hidden="1" x14ac:dyDescent="0.25">
      <c r="A6" s="26"/>
      <c r="B6" s="3"/>
      <c r="C6" s="26"/>
      <c r="D6" s="26"/>
      <c r="E6" s="26"/>
      <c r="F6" s="26"/>
      <c r="G6" s="26"/>
    </row>
    <row r="7" spans="1:7" s="1" customFormat="1" x14ac:dyDescent="0.25">
      <c r="A7" s="26"/>
      <c r="B7" s="3"/>
      <c r="C7" s="26"/>
      <c r="D7" s="26"/>
      <c r="E7" s="26"/>
      <c r="F7" s="26"/>
      <c r="G7" s="26"/>
    </row>
    <row r="8" spans="1:7" s="1" customFormat="1" x14ac:dyDescent="0.25">
      <c r="A8" s="30">
        <v>1</v>
      </c>
      <c r="B8" s="1" t="s">
        <v>815</v>
      </c>
      <c r="C8" s="1" t="s">
        <v>113</v>
      </c>
      <c r="D8" s="1">
        <v>639</v>
      </c>
      <c r="E8" s="30" t="s">
        <v>620</v>
      </c>
      <c r="F8" s="5" t="s">
        <v>816</v>
      </c>
      <c r="G8" s="35" t="s">
        <v>621</v>
      </c>
    </row>
    <row r="9" spans="1:7" s="1" customFormat="1" x14ac:dyDescent="0.25">
      <c r="A9" s="30">
        <v>2</v>
      </c>
      <c r="B9" s="1" t="s">
        <v>761</v>
      </c>
      <c r="C9" s="1" t="s">
        <v>113</v>
      </c>
      <c r="D9" s="1">
        <v>639</v>
      </c>
      <c r="E9" s="30" t="s">
        <v>622</v>
      </c>
      <c r="F9" s="6" t="s">
        <v>817</v>
      </c>
      <c r="G9" s="35" t="s">
        <v>13</v>
      </c>
    </row>
    <row r="10" spans="1:7" s="1" customFormat="1" x14ac:dyDescent="0.25">
      <c r="A10" s="30">
        <v>3</v>
      </c>
      <c r="B10" s="1" t="s">
        <v>762</v>
      </c>
      <c r="C10" s="1" t="s">
        <v>113</v>
      </c>
      <c r="D10" s="1">
        <v>639</v>
      </c>
      <c r="E10" s="30" t="s">
        <v>623</v>
      </c>
      <c r="F10" s="6" t="s">
        <v>818</v>
      </c>
      <c r="G10" s="35" t="s">
        <v>2</v>
      </c>
    </row>
    <row r="11" spans="1:7" s="1" customFormat="1" x14ac:dyDescent="0.25">
      <c r="A11" s="30">
        <v>4</v>
      </c>
      <c r="B11" s="1" t="s">
        <v>763</v>
      </c>
      <c r="C11" s="1" t="s">
        <v>113</v>
      </c>
      <c r="D11" s="1">
        <v>639</v>
      </c>
      <c r="E11" s="30" t="s">
        <v>624</v>
      </c>
      <c r="F11" s="7" t="s">
        <v>819</v>
      </c>
      <c r="G11" s="35" t="s">
        <v>625</v>
      </c>
    </row>
    <row r="12" spans="1:7" s="1" customFormat="1" x14ac:dyDescent="0.25">
      <c r="A12" s="30">
        <v>5</v>
      </c>
      <c r="B12" s="1" t="s">
        <v>764</v>
      </c>
      <c r="C12" s="1" t="s">
        <v>113</v>
      </c>
      <c r="D12" s="1">
        <v>639</v>
      </c>
      <c r="E12" s="30" t="s">
        <v>626</v>
      </c>
      <c r="F12" s="6" t="s">
        <v>820</v>
      </c>
      <c r="G12" s="30" t="s">
        <v>2</v>
      </c>
    </row>
    <row r="13" spans="1:7" s="1" customFormat="1" x14ac:dyDescent="0.25">
      <c r="A13" s="30">
        <v>6</v>
      </c>
      <c r="B13" s="1" t="s">
        <v>765</v>
      </c>
      <c r="C13" s="1" t="s">
        <v>113</v>
      </c>
      <c r="D13" s="1">
        <v>639</v>
      </c>
      <c r="E13" s="30" t="s">
        <v>627</v>
      </c>
      <c r="F13" s="6" t="s">
        <v>821</v>
      </c>
      <c r="G13" s="35" t="s">
        <v>625</v>
      </c>
    </row>
    <row r="14" spans="1:7" s="1" customFormat="1" x14ac:dyDescent="0.25">
      <c r="A14" s="30">
        <v>7</v>
      </c>
      <c r="B14" s="1" t="s">
        <v>766</v>
      </c>
      <c r="C14" s="1" t="s">
        <v>113</v>
      </c>
      <c r="D14" s="1">
        <v>639</v>
      </c>
      <c r="E14" s="30" t="s">
        <v>628</v>
      </c>
      <c r="F14" s="6" t="s">
        <v>822</v>
      </c>
      <c r="G14" s="35" t="s">
        <v>629</v>
      </c>
    </row>
    <row r="15" spans="1:7" s="1" customFormat="1" x14ac:dyDescent="0.25">
      <c r="A15" s="30">
        <v>8</v>
      </c>
      <c r="B15" s="1" t="s">
        <v>767</v>
      </c>
      <c r="C15" s="1" t="s">
        <v>113</v>
      </c>
      <c r="D15" s="1">
        <v>639</v>
      </c>
      <c r="E15" s="30" t="s">
        <v>630</v>
      </c>
      <c r="F15" s="6" t="s">
        <v>823</v>
      </c>
      <c r="G15" s="35" t="s">
        <v>47</v>
      </c>
    </row>
    <row r="16" spans="1:7" s="1" customFormat="1" x14ac:dyDescent="0.25">
      <c r="A16" s="30">
        <v>9</v>
      </c>
      <c r="B16" s="1" t="s">
        <v>768</v>
      </c>
      <c r="C16" s="1" t="s">
        <v>113</v>
      </c>
      <c r="D16" s="1">
        <v>639</v>
      </c>
      <c r="E16" s="30" t="s">
        <v>631</v>
      </c>
      <c r="F16" s="6" t="s">
        <v>824</v>
      </c>
      <c r="G16" s="35" t="s">
        <v>13</v>
      </c>
    </row>
    <row r="17" spans="1:7" s="1" customFormat="1" x14ac:dyDescent="0.25">
      <c r="A17" s="30">
        <v>10</v>
      </c>
      <c r="B17" s="8" t="s">
        <v>769</v>
      </c>
      <c r="C17" s="1" t="s">
        <v>113</v>
      </c>
      <c r="D17" s="1">
        <v>639</v>
      </c>
      <c r="E17" s="30" t="s">
        <v>632</v>
      </c>
      <c r="F17" s="6" t="s">
        <v>825</v>
      </c>
      <c r="G17" s="35" t="s">
        <v>633</v>
      </c>
    </row>
    <row r="18" spans="1:7" s="1" customFormat="1" x14ac:dyDescent="0.25">
      <c r="A18" s="30">
        <v>11</v>
      </c>
      <c r="B18" s="1" t="s">
        <v>770</v>
      </c>
      <c r="C18" s="1" t="s">
        <v>113</v>
      </c>
      <c r="D18" s="1">
        <v>639</v>
      </c>
      <c r="E18" s="30" t="s">
        <v>634</v>
      </c>
      <c r="F18" s="6" t="s">
        <v>826</v>
      </c>
      <c r="G18" s="35" t="s">
        <v>63</v>
      </c>
    </row>
    <row r="19" spans="1:7" s="1" customFormat="1" x14ac:dyDescent="0.25">
      <c r="A19" s="30">
        <v>12</v>
      </c>
      <c r="B19" s="1" t="s">
        <v>771</v>
      </c>
      <c r="C19" s="1" t="s">
        <v>113</v>
      </c>
      <c r="D19" s="1">
        <v>639</v>
      </c>
      <c r="E19" s="30" t="s">
        <v>635</v>
      </c>
      <c r="F19" s="6" t="s">
        <v>827</v>
      </c>
      <c r="G19" s="35" t="s">
        <v>636</v>
      </c>
    </row>
    <row r="20" spans="1:7" s="1" customFormat="1" x14ac:dyDescent="0.25">
      <c r="A20" s="30">
        <v>13</v>
      </c>
      <c r="B20" s="1" t="s">
        <v>772</v>
      </c>
      <c r="C20" s="1" t="s">
        <v>113</v>
      </c>
      <c r="D20" s="1">
        <v>639</v>
      </c>
      <c r="E20" s="30" t="s">
        <v>637</v>
      </c>
      <c r="F20" s="6" t="s">
        <v>828</v>
      </c>
      <c r="G20" s="30" t="s">
        <v>4</v>
      </c>
    </row>
    <row r="21" spans="1:7" s="1" customFormat="1" x14ac:dyDescent="0.25">
      <c r="A21" s="30">
        <v>14</v>
      </c>
      <c r="B21" s="1" t="s">
        <v>792</v>
      </c>
      <c r="C21" s="1" t="s">
        <v>113</v>
      </c>
      <c r="D21" s="1">
        <v>639</v>
      </c>
      <c r="E21" s="30" t="s">
        <v>638</v>
      </c>
      <c r="F21" s="6" t="s">
        <v>829</v>
      </c>
      <c r="G21" s="35" t="s">
        <v>2</v>
      </c>
    </row>
    <row r="22" spans="1:7" s="1" customFormat="1" x14ac:dyDescent="0.25">
      <c r="A22" s="30">
        <v>15</v>
      </c>
      <c r="B22" s="1" t="s">
        <v>773</v>
      </c>
      <c r="C22" s="1" t="s">
        <v>113</v>
      </c>
      <c r="D22" s="1">
        <v>639</v>
      </c>
      <c r="E22" s="30" t="s">
        <v>639</v>
      </c>
      <c r="F22" s="6" t="s">
        <v>830</v>
      </c>
      <c r="G22" s="35" t="s">
        <v>640</v>
      </c>
    </row>
    <row r="23" spans="1:7" s="1" customFormat="1" x14ac:dyDescent="0.25">
      <c r="A23" s="30">
        <v>16</v>
      </c>
      <c r="B23" s="1" t="s">
        <v>774</v>
      </c>
      <c r="C23" s="1" t="s">
        <v>113</v>
      </c>
      <c r="D23" s="1">
        <v>639</v>
      </c>
      <c r="E23" s="30" t="s">
        <v>641</v>
      </c>
      <c r="F23" s="6" t="s">
        <v>831</v>
      </c>
      <c r="G23" s="35" t="s">
        <v>2</v>
      </c>
    </row>
    <row r="24" spans="1:7" s="1" customFormat="1" x14ac:dyDescent="0.25">
      <c r="A24" s="30">
        <v>17</v>
      </c>
      <c r="B24" s="1" t="s">
        <v>754</v>
      </c>
      <c r="C24" s="1" t="s">
        <v>113</v>
      </c>
      <c r="D24" s="1">
        <v>639</v>
      </c>
      <c r="E24" s="30" t="s">
        <v>642</v>
      </c>
      <c r="F24" s="6" t="s">
        <v>832</v>
      </c>
      <c r="G24" s="35" t="s">
        <v>643</v>
      </c>
    </row>
    <row r="25" spans="1:7" s="1" customFormat="1" x14ac:dyDescent="0.25">
      <c r="A25" s="30">
        <v>18</v>
      </c>
      <c r="B25" s="1" t="s">
        <v>775</v>
      </c>
      <c r="C25" s="1" t="s">
        <v>113</v>
      </c>
      <c r="D25" s="1">
        <v>639</v>
      </c>
      <c r="E25" s="30" t="s">
        <v>644</v>
      </c>
      <c r="F25" s="6" t="s">
        <v>833</v>
      </c>
      <c r="G25" s="35" t="s">
        <v>4</v>
      </c>
    </row>
    <row r="26" spans="1:7" s="1" customFormat="1" x14ac:dyDescent="0.25">
      <c r="A26" s="30">
        <v>19</v>
      </c>
      <c r="B26" s="1" t="s">
        <v>793</v>
      </c>
      <c r="C26" s="1" t="s">
        <v>113</v>
      </c>
      <c r="D26" s="1">
        <v>639</v>
      </c>
      <c r="E26" s="30" t="s">
        <v>645</v>
      </c>
      <c r="F26" s="6" t="s">
        <v>834</v>
      </c>
      <c r="G26" s="35" t="s">
        <v>104</v>
      </c>
    </row>
    <row r="27" spans="1:7" s="1" customFormat="1" x14ac:dyDescent="0.25">
      <c r="A27" s="30">
        <v>20</v>
      </c>
      <c r="B27" s="1" t="s">
        <v>776</v>
      </c>
      <c r="C27" s="1" t="s">
        <v>113</v>
      </c>
      <c r="D27" s="1">
        <v>639</v>
      </c>
      <c r="E27" s="30" t="s">
        <v>646</v>
      </c>
      <c r="F27" s="6" t="s">
        <v>835</v>
      </c>
      <c r="G27" s="35" t="s">
        <v>13</v>
      </c>
    </row>
    <row r="28" spans="1:7" s="32" customFormat="1" x14ac:dyDescent="0.25">
      <c r="A28" s="29">
        <v>21</v>
      </c>
      <c r="B28" s="32" t="s">
        <v>755</v>
      </c>
      <c r="C28" s="32" t="s">
        <v>113</v>
      </c>
      <c r="D28" s="32">
        <v>639</v>
      </c>
      <c r="E28" s="29" t="s">
        <v>647</v>
      </c>
      <c r="F28" s="33" t="s">
        <v>836</v>
      </c>
      <c r="G28" s="35" t="s">
        <v>105</v>
      </c>
    </row>
    <row r="29" spans="1:7" s="32" customFormat="1" x14ac:dyDescent="0.25">
      <c r="A29" s="29">
        <v>22</v>
      </c>
      <c r="B29" s="32" t="s">
        <v>777</v>
      </c>
      <c r="C29" s="32" t="s">
        <v>113</v>
      </c>
      <c r="D29" s="32">
        <v>639</v>
      </c>
      <c r="E29" s="29" t="s">
        <v>648</v>
      </c>
      <c r="F29" s="33" t="s">
        <v>837</v>
      </c>
      <c r="G29" s="35" t="s">
        <v>38</v>
      </c>
    </row>
    <row r="30" spans="1:7" s="32" customFormat="1" x14ac:dyDescent="0.25">
      <c r="A30" s="29">
        <v>23</v>
      </c>
      <c r="B30" s="32" t="s">
        <v>778</v>
      </c>
      <c r="C30" s="32" t="s">
        <v>113</v>
      </c>
      <c r="D30" s="32">
        <v>639</v>
      </c>
      <c r="E30" s="29" t="s">
        <v>649</v>
      </c>
      <c r="F30" s="33" t="s">
        <v>838</v>
      </c>
      <c r="G30" s="35" t="s">
        <v>4</v>
      </c>
    </row>
    <row r="31" spans="1:7" s="32" customFormat="1" x14ac:dyDescent="0.25">
      <c r="A31" s="29">
        <v>24</v>
      </c>
      <c r="B31" s="32" t="s">
        <v>779</v>
      </c>
      <c r="C31" s="32" t="s">
        <v>113</v>
      </c>
      <c r="D31" s="32">
        <v>639</v>
      </c>
      <c r="E31" s="29" t="s">
        <v>650</v>
      </c>
      <c r="F31" s="33" t="s">
        <v>839</v>
      </c>
      <c r="G31" s="35" t="s">
        <v>2</v>
      </c>
    </row>
    <row r="32" spans="1:7" s="32" customFormat="1" x14ac:dyDescent="0.25">
      <c r="A32" s="29">
        <v>25</v>
      </c>
      <c r="B32" s="32" t="s">
        <v>780</v>
      </c>
      <c r="C32" s="32" t="s">
        <v>113</v>
      </c>
      <c r="D32" s="32">
        <v>639</v>
      </c>
      <c r="E32" s="29" t="s">
        <v>651</v>
      </c>
      <c r="F32" s="33" t="s">
        <v>840</v>
      </c>
      <c r="G32" s="35" t="s">
        <v>47</v>
      </c>
    </row>
    <row r="33" spans="1:7" s="32" customFormat="1" x14ac:dyDescent="0.25">
      <c r="A33" s="29">
        <v>26</v>
      </c>
      <c r="B33" s="32" t="s">
        <v>781</v>
      </c>
      <c r="C33" s="32" t="s">
        <v>113</v>
      </c>
      <c r="D33" s="32">
        <v>639</v>
      </c>
      <c r="E33" s="29" t="s">
        <v>652</v>
      </c>
      <c r="F33" s="33" t="s">
        <v>841</v>
      </c>
      <c r="G33" s="35" t="s">
        <v>2</v>
      </c>
    </row>
    <row r="34" spans="1:7" s="32" customFormat="1" x14ac:dyDescent="0.25">
      <c r="A34" s="29">
        <v>27</v>
      </c>
      <c r="B34" s="32" t="s">
        <v>782</v>
      </c>
      <c r="C34" s="32" t="s">
        <v>113</v>
      </c>
      <c r="D34" s="32">
        <v>639</v>
      </c>
      <c r="E34" s="29" t="s">
        <v>653</v>
      </c>
      <c r="F34" s="33" t="s">
        <v>842</v>
      </c>
      <c r="G34" s="35" t="s">
        <v>47</v>
      </c>
    </row>
    <row r="35" spans="1:7" s="32" customFormat="1" x14ac:dyDescent="0.25">
      <c r="A35" s="29">
        <v>28</v>
      </c>
      <c r="B35" s="32" t="s">
        <v>783</v>
      </c>
      <c r="C35" s="32" t="s">
        <v>113</v>
      </c>
      <c r="D35" s="32">
        <v>639</v>
      </c>
      <c r="E35" s="29" t="s">
        <v>654</v>
      </c>
      <c r="F35" s="33" t="s">
        <v>843</v>
      </c>
      <c r="G35" s="35" t="s">
        <v>4</v>
      </c>
    </row>
    <row r="36" spans="1:7" s="32" customFormat="1" x14ac:dyDescent="0.25">
      <c r="A36" s="29">
        <v>29</v>
      </c>
      <c r="B36" s="32" t="s">
        <v>784</v>
      </c>
      <c r="C36" s="32" t="s">
        <v>113</v>
      </c>
      <c r="D36" s="32">
        <v>639</v>
      </c>
      <c r="E36" s="29" t="s">
        <v>655</v>
      </c>
      <c r="F36" s="33" t="s">
        <v>844</v>
      </c>
      <c r="G36" s="35" t="s">
        <v>28</v>
      </c>
    </row>
    <row r="37" spans="1:7" s="32" customFormat="1" x14ac:dyDescent="0.25">
      <c r="A37" s="29">
        <v>30</v>
      </c>
      <c r="B37" s="32" t="s">
        <v>785</v>
      </c>
      <c r="C37" s="32" t="s">
        <v>113</v>
      </c>
      <c r="D37" s="32">
        <v>639</v>
      </c>
      <c r="E37" s="29" t="s">
        <v>656</v>
      </c>
      <c r="F37" s="33" t="s">
        <v>845</v>
      </c>
      <c r="G37" s="35" t="s">
        <v>2</v>
      </c>
    </row>
    <row r="38" spans="1:7" s="32" customFormat="1" x14ac:dyDescent="0.25">
      <c r="A38" s="29">
        <v>31</v>
      </c>
      <c r="B38" s="32" t="s">
        <v>786</v>
      </c>
      <c r="C38" s="32" t="s">
        <v>113</v>
      </c>
      <c r="D38" s="32">
        <v>639</v>
      </c>
      <c r="E38" s="29" t="s">
        <v>657</v>
      </c>
      <c r="F38" s="33" t="s">
        <v>846</v>
      </c>
      <c r="G38" s="35" t="s">
        <v>52</v>
      </c>
    </row>
    <row r="39" spans="1:7" s="32" customFormat="1" x14ac:dyDescent="0.25">
      <c r="A39" s="29">
        <v>32</v>
      </c>
      <c r="B39" s="32" t="s">
        <v>787</v>
      </c>
      <c r="C39" s="32" t="s">
        <v>113</v>
      </c>
      <c r="D39" s="32">
        <v>639</v>
      </c>
      <c r="E39" s="29" t="s">
        <v>658</v>
      </c>
      <c r="F39" s="33" t="s">
        <v>847</v>
      </c>
      <c r="G39" s="35" t="s">
        <v>46</v>
      </c>
    </row>
    <row r="40" spans="1:7" s="32" customFormat="1" x14ac:dyDescent="0.25">
      <c r="A40" s="29">
        <v>33</v>
      </c>
      <c r="B40" s="32" t="s">
        <v>756</v>
      </c>
      <c r="C40" s="32" t="s">
        <v>113</v>
      </c>
      <c r="D40" s="32">
        <v>639</v>
      </c>
      <c r="E40" s="36" t="s">
        <v>659</v>
      </c>
      <c r="F40" s="33" t="s">
        <v>848</v>
      </c>
      <c r="G40" s="35" t="s">
        <v>2</v>
      </c>
    </row>
    <row r="41" spans="1:7" s="32" customFormat="1" x14ac:dyDescent="0.25">
      <c r="A41" s="29">
        <v>34</v>
      </c>
      <c r="B41" s="32" t="s">
        <v>788</v>
      </c>
      <c r="C41" s="32" t="s">
        <v>113</v>
      </c>
      <c r="D41" s="32">
        <v>639</v>
      </c>
      <c r="E41" s="29" t="s">
        <v>660</v>
      </c>
      <c r="F41" s="33" t="s">
        <v>849</v>
      </c>
      <c r="G41" s="35" t="s">
        <v>13</v>
      </c>
    </row>
    <row r="42" spans="1:7" s="32" customFormat="1" x14ac:dyDescent="0.25">
      <c r="A42" s="29">
        <v>35</v>
      </c>
      <c r="B42" s="32" t="s">
        <v>789</v>
      </c>
      <c r="C42" s="32" t="s">
        <v>113</v>
      </c>
      <c r="D42" s="32">
        <v>639</v>
      </c>
      <c r="E42" s="29" t="s">
        <v>661</v>
      </c>
      <c r="F42" s="33" t="s">
        <v>850</v>
      </c>
      <c r="G42" s="35" t="s">
        <v>108</v>
      </c>
    </row>
    <row r="43" spans="1:7" s="32" customFormat="1" x14ac:dyDescent="0.25">
      <c r="A43" s="29">
        <v>36</v>
      </c>
      <c r="B43" s="32" t="s">
        <v>790</v>
      </c>
      <c r="C43" s="32" t="s">
        <v>113</v>
      </c>
      <c r="D43" s="32">
        <v>639</v>
      </c>
      <c r="E43" s="29" t="s">
        <v>662</v>
      </c>
      <c r="F43" s="33" t="s">
        <v>851</v>
      </c>
      <c r="G43" s="35" t="s">
        <v>2</v>
      </c>
    </row>
    <row r="44" spans="1:7" s="32" customFormat="1" x14ac:dyDescent="0.25">
      <c r="A44" s="29">
        <v>37</v>
      </c>
      <c r="B44" s="32" t="s">
        <v>791</v>
      </c>
      <c r="C44" s="32" t="s">
        <v>113</v>
      </c>
      <c r="D44" s="32">
        <v>639</v>
      </c>
      <c r="E44" s="29" t="s">
        <v>663</v>
      </c>
      <c r="F44" s="33" t="s">
        <v>852</v>
      </c>
      <c r="G44" s="35" t="s">
        <v>13</v>
      </c>
    </row>
    <row r="45" spans="1:7" s="32" customFormat="1" x14ac:dyDescent="0.25">
      <c r="A45" s="29">
        <v>38</v>
      </c>
      <c r="B45" s="32" t="s">
        <v>794</v>
      </c>
      <c r="C45" s="32" t="s">
        <v>113</v>
      </c>
      <c r="D45" s="32">
        <v>639</v>
      </c>
      <c r="E45" s="29" t="s">
        <v>664</v>
      </c>
      <c r="F45" s="33" t="s">
        <v>853</v>
      </c>
      <c r="G45" s="35" t="s">
        <v>104</v>
      </c>
    </row>
    <row r="46" spans="1:7" s="32" customFormat="1" x14ac:dyDescent="0.25">
      <c r="A46" s="29">
        <v>39</v>
      </c>
      <c r="B46" s="32" t="s">
        <v>795</v>
      </c>
      <c r="C46" s="32" t="s">
        <v>113</v>
      </c>
      <c r="D46" s="32">
        <v>639</v>
      </c>
      <c r="E46" s="29" t="s">
        <v>665</v>
      </c>
      <c r="F46" s="33" t="s">
        <v>854</v>
      </c>
      <c r="G46" s="30" t="s">
        <v>2</v>
      </c>
    </row>
    <row r="47" spans="1:7" s="32" customFormat="1" x14ac:dyDescent="0.25">
      <c r="A47" s="29">
        <v>40</v>
      </c>
      <c r="B47" s="32" t="s">
        <v>796</v>
      </c>
      <c r="C47" s="32" t="s">
        <v>113</v>
      </c>
      <c r="D47" s="32">
        <v>639</v>
      </c>
      <c r="E47" s="29" t="s">
        <v>666</v>
      </c>
      <c r="F47" s="33" t="s">
        <v>855</v>
      </c>
      <c r="G47" s="30" t="s">
        <v>2</v>
      </c>
    </row>
    <row r="48" spans="1:7" s="32" customFormat="1" x14ac:dyDescent="0.25">
      <c r="A48" s="29">
        <v>41</v>
      </c>
      <c r="B48" s="32" t="s">
        <v>797</v>
      </c>
      <c r="C48" s="32" t="s">
        <v>113</v>
      </c>
      <c r="D48" s="32">
        <v>639</v>
      </c>
      <c r="E48" s="29" t="s">
        <v>667</v>
      </c>
      <c r="F48" s="33" t="s">
        <v>856</v>
      </c>
      <c r="G48" s="30" t="s">
        <v>2</v>
      </c>
    </row>
    <row r="49" spans="1:7" s="32" customFormat="1" x14ac:dyDescent="0.25">
      <c r="A49" s="29">
        <v>42</v>
      </c>
      <c r="B49" s="32" t="s">
        <v>798</v>
      </c>
      <c r="C49" s="32" t="s">
        <v>113</v>
      </c>
      <c r="D49" s="32">
        <v>639</v>
      </c>
      <c r="E49" s="29" t="s">
        <v>668</v>
      </c>
      <c r="F49" s="33" t="s">
        <v>857</v>
      </c>
      <c r="G49" s="35" t="s">
        <v>2</v>
      </c>
    </row>
    <row r="50" spans="1:7" s="32" customFormat="1" x14ac:dyDescent="0.25">
      <c r="A50" s="29">
        <v>43</v>
      </c>
      <c r="B50" s="32" t="s">
        <v>799</v>
      </c>
      <c r="C50" s="32" t="s">
        <v>113</v>
      </c>
      <c r="D50" s="32">
        <v>639</v>
      </c>
      <c r="E50" s="29" t="s">
        <v>669</v>
      </c>
      <c r="F50" s="33" t="s">
        <v>858</v>
      </c>
      <c r="G50" s="30" t="s">
        <v>13</v>
      </c>
    </row>
    <row r="51" spans="1:7" s="32" customFormat="1" x14ac:dyDescent="0.25">
      <c r="A51" s="29">
        <v>44</v>
      </c>
      <c r="B51" s="32" t="s">
        <v>800</v>
      </c>
      <c r="C51" s="32" t="s">
        <v>113</v>
      </c>
      <c r="D51" s="32">
        <v>639</v>
      </c>
      <c r="E51" s="29" t="s">
        <v>670</v>
      </c>
      <c r="F51" s="33" t="s">
        <v>859</v>
      </c>
      <c r="G51" s="35" t="s">
        <v>105</v>
      </c>
    </row>
    <row r="52" spans="1:7" s="32" customFormat="1" x14ac:dyDescent="0.25">
      <c r="A52" s="29">
        <v>45</v>
      </c>
      <c r="B52" s="32" t="s">
        <v>801</v>
      </c>
      <c r="C52" s="32" t="s">
        <v>113</v>
      </c>
      <c r="D52" s="32">
        <v>639</v>
      </c>
      <c r="E52" s="29" t="s">
        <v>671</v>
      </c>
      <c r="F52" s="33" t="s">
        <v>860</v>
      </c>
      <c r="G52" s="30" t="s">
        <v>6</v>
      </c>
    </row>
    <row r="53" spans="1:7" s="32" customFormat="1" x14ac:dyDescent="0.25">
      <c r="A53" s="29">
        <v>46</v>
      </c>
      <c r="B53" s="32" t="s">
        <v>802</v>
      </c>
      <c r="C53" s="32" t="s">
        <v>113</v>
      </c>
      <c r="D53" s="32">
        <v>639</v>
      </c>
      <c r="E53" s="29" t="s">
        <v>672</v>
      </c>
      <c r="F53" s="33" t="s">
        <v>861</v>
      </c>
      <c r="G53" s="29" t="s">
        <v>2</v>
      </c>
    </row>
    <row r="54" spans="1:7" s="32" customFormat="1" x14ac:dyDescent="0.25">
      <c r="A54" s="29">
        <v>47</v>
      </c>
      <c r="B54" s="32" t="s">
        <v>803</v>
      </c>
      <c r="C54" s="32" t="s">
        <v>113</v>
      </c>
      <c r="D54" s="32">
        <v>639</v>
      </c>
      <c r="E54" s="29" t="s">
        <v>673</v>
      </c>
      <c r="F54" s="33" t="s">
        <v>862</v>
      </c>
      <c r="G54" s="29" t="s">
        <v>13</v>
      </c>
    </row>
    <row r="55" spans="1:7" s="32" customFormat="1" x14ac:dyDescent="0.25">
      <c r="A55" s="29">
        <v>48</v>
      </c>
      <c r="B55" s="32" t="s">
        <v>804</v>
      </c>
      <c r="C55" s="32" t="s">
        <v>113</v>
      </c>
      <c r="D55" s="32">
        <v>639</v>
      </c>
      <c r="E55" s="29" t="s">
        <v>674</v>
      </c>
      <c r="F55" s="33" t="s">
        <v>863</v>
      </c>
      <c r="G55" s="29" t="s">
        <v>52</v>
      </c>
    </row>
    <row r="56" spans="1:7" s="32" customFormat="1" x14ac:dyDescent="0.25">
      <c r="A56" s="29">
        <v>49</v>
      </c>
      <c r="B56" s="32" t="s">
        <v>805</v>
      </c>
      <c r="C56" s="32" t="s">
        <v>113</v>
      </c>
      <c r="D56" s="32">
        <v>639</v>
      </c>
      <c r="E56" s="29" t="s">
        <v>675</v>
      </c>
      <c r="F56" s="33" t="s">
        <v>864</v>
      </c>
      <c r="G56" s="29" t="s">
        <v>46</v>
      </c>
    </row>
    <row r="57" spans="1:7" s="34" customFormat="1" x14ac:dyDescent="0.25">
      <c r="A57" s="29">
        <v>50</v>
      </c>
      <c r="B57" s="32" t="s">
        <v>806</v>
      </c>
      <c r="C57" s="32" t="s">
        <v>113</v>
      </c>
      <c r="D57" s="32">
        <v>639</v>
      </c>
      <c r="E57" s="29" t="s">
        <v>676</v>
      </c>
      <c r="F57" s="33" t="s">
        <v>865</v>
      </c>
      <c r="G57" s="29" t="s">
        <v>25</v>
      </c>
    </row>
    <row r="58" spans="1:7" s="32" customFormat="1" x14ac:dyDescent="0.25">
      <c r="A58" s="29">
        <v>51</v>
      </c>
      <c r="B58" s="37" t="s">
        <v>807</v>
      </c>
      <c r="C58" s="32" t="s">
        <v>113</v>
      </c>
      <c r="D58" s="32">
        <v>639</v>
      </c>
      <c r="E58" s="29" t="s">
        <v>677</v>
      </c>
      <c r="F58" s="32" t="s">
        <v>866</v>
      </c>
      <c r="G58" s="29" t="s">
        <v>625</v>
      </c>
    </row>
    <row r="59" spans="1:7" s="32" customFormat="1" x14ac:dyDescent="0.25">
      <c r="A59" s="29">
        <v>52</v>
      </c>
      <c r="B59" s="37" t="s">
        <v>808</v>
      </c>
      <c r="C59" s="32" t="s">
        <v>113</v>
      </c>
      <c r="D59" s="32">
        <v>639</v>
      </c>
      <c r="E59" s="29" t="s">
        <v>678</v>
      </c>
      <c r="F59" s="32" t="s">
        <v>867</v>
      </c>
      <c r="G59" s="29" t="s">
        <v>38</v>
      </c>
    </row>
    <row r="60" spans="1:7" s="32" customFormat="1" x14ac:dyDescent="0.25">
      <c r="A60" s="29">
        <v>53</v>
      </c>
      <c r="B60" s="37" t="s">
        <v>757</v>
      </c>
      <c r="C60" s="32" t="s">
        <v>113</v>
      </c>
      <c r="D60" s="32">
        <v>639</v>
      </c>
      <c r="E60" s="29" t="s">
        <v>679</v>
      </c>
      <c r="F60" s="32" t="s">
        <v>868</v>
      </c>
      <c r="G60" s="29" t="s">
        <v>13</v>
      </c>
    </row>
    <row r="61" spans="1:7" s="32" customFormat="1" x14ac:dyDescent="0.25">
      <c r="A61" s="29">
        <v>54</v>
      </c>
      <c r="B61" s="37" t="s">
        <v>809</v>
      </c>
      <c r="C61" s="32" t="s">
        <v>113</v>
      </c>
      <c r="D61" s="32">
        <v>639</v>
      </c>
      <c r="E61" s="29" t="s">
        <v>680</v>
      </c>
      <c r="F61" s="32" t="s">
        <v>869</v>
      </c>
      <c r="G61" s="29" t="s">
        <v>13</v>
      </c>
    </row>
    <row r="62" spans="1:7" s="32" customFormat="1" x14ac:dyDescent="0.25">
      <c r="A62" s="29">
        <v>55</v>
      </c>
      <c r="B62" s="37" t="s">
        <v>810</v>
      </c>
      <c r="C62" s="32" t="s">
        <v>113</v>
      </c>
      <c r="D62" s="32">
        <v>639</v>
      </c>
      <c r="E62" s="29" t="s">
        <v>681</v>
      </c>
      <c r="F62" s="32" t="s">
        <v>870</v>
      </c>
      <c r="G62" s="29" t="s">
        <v>25</v>
      </c>
    </row>
    <row r="63" spans="1:7" s="32" customFormat="1" x14ac:dyDescent="0.25">
      <c r="A63" s="29">
        <v>56</v>
      </c>
      <c r="B63" s="37" t="s">
        <v>811</v>
      </c>
      <c r="C63" s="32" t="s">
        <v>113</v>
      </c>
      <c r="D63" s="32">
        <v>639</v>
      </c>
      <c r="E63" s="29" t="s">
        <v>682</v>
      </c>
      <c r="F63" s="32" t="s">
        <v>871</v>
      </c>
      <c r="G63" s="29" t="s">
        <v>683</v>
      </c>
    </row>
    <row r="64" spans="1:7" s="32" customFormat="1" x14ac:dyDescent="0.25">
      <c r="A64" s="29">
        <v>57</v>
      </c>
      <c r="B64" s="37" t="s">
        <v>812</v>
      </c>
      <c r="C64" s="32" t="s">
        <v>113</v>
      </c>
      <c r="D64" s="32">
        <v>639</v>
      </c>
      <c r="E64" s="29" t="s">
        <v>684</v>
      </c>
      <c r="F64" s="32" t="s">
        <v>872</v>
      </c>
      <c r="G64" s="29" t="s">
        <v>33</v>
      </c>
    </row>
    <row r="65" spans="1:7" s="32" customFormat="1" x14ac:dyDescent="0.25">
      <c r="A65" s="29">
        <v>58</v>
      </c>
      <c r="B65" s="37" t="s">
        <v>758</v>
      </c>
      <c r="C65" s="32" t="s">
        <v>113</v>
      </c>
      <c r="D65" s="32">
        <v>639</v>
      </c>
      <c r="E65" s="29" t="s">
        <v>685</v>
      </c>
      <c r="F65" s="32" t="s">
        <v>873</v>
      </c>
      <c r="G65" s="29" t="s">
        <v>686</v>
      </c>
    </row>
    <row r="66" spans="1:7" s="32" customFormat="1" x14ac:dyDescent="0.25">
      <c r="A66" s="29">
        <v>59</v>
      </c>
      <c r="B66" s="37" t="s">
        <v>813</v>
      </c>
      <c r="C66" s="32" t="s">
        <v>113</v>
      </c>
      <c r="D66" s="32">
        <v>639</v>
      </c>
      <c r="E66" s="29" t="s">
        <v>687</v>
      </c>
      <c r="F66" s="32" t="s">
        <v>874</v>
      </c>
      <c r="G66" s="29" t="s">
        <v>2</v>
      </c>
    </row>
    <row r="67" spans="1:7" s="32" customFormat="1" x14ac:dyDescent="0.25">
      <c r="A67" s="29">
        <v>60</v>
      </c>
      <c r="B67" s="37" t="s">
        <v>814</v>
      </c>
      <c r="C67" s="32" t="s">
        <v>113</v>
      </c>
      <c r="D67" s="32">
        <v>639</v>
      </c>
      <c r="E67" s="29" t="s">
        <v>688</v>
      </c>
      <c r="F67" s="32" t="s">
        <v>875</v>
      </c>
      <c r="G67" s="36" t="s">
        <v>62</v>
      </c>
    </row>
    <row r="68" spans="1:7" s="32" customFormat="1" x14ac:dyDescent="0.25">
      <c r="A68" s="29">
        <v>61</v>
      </c>
      <c r="B68" s="37" t="s">
        <v>759</v>
      </c>
      <c r="C68" s="32" t="s">
        <v>113</v>
      </c>
      <c r="D68" s="32">
        <v>639</v>
      </c>
      <c r="E68" s="29" t="s">
        <v>689</v>
      </c>
      <c r="F68" s="32" t="s">
        <v>876</v>
      </c>
      <c r="G68" s="29" t="s">
        <v>690</v>
      </c>
    </row>
  </sheetData>
  <mergeCells count="1">
    <mergeCell ref="A1:G1"/>
  </mergeCells>
  <hyperlinks>
    <hyperlink ref="F10" r:id="rId1" display="Adinda@gmail.com"/>
    <hyperlink ref="F9" r:id="rId2" display="adiella@gmail.com"/>
    <hyperlink ref="F12" r:id="rId3" display="Agita@gmail.com"/>
    <hyperlink ref="F13" r:id="rId4" display="alfi.@gmail.com"/>
    <hyperlink ref="F14" r:id="rId5" display="alfina@gmail.com"/>
    <hyperlink ref="F15" r:id="rId6" display="alvira@gmail.com"/>
    <hyperlink ref="F16" r:id="rId7" display="aniza@gmail.com"/>
    <hyperlink ref="F17" r:id="rId8" display="annisa@gmail.com"/>
    <hyperlink ref="F18" r:id="rId9" display="annisam@gmail.com"/>
    <hyperlink ref="F19" r:id="rId10" display="arifatul@gmail.com"/>
    <hyperlink ref="F20" r:id="rId11" display="ashava@gmail.com"/>
    <hyperlink ref="F21" r:id="rId12" display="ayuk@gmail.com"/>
    <hyperlink ref="F22" r:id="rId13" display="denisia@gmail.com"/>
    <hyperlink ref="F23" r:id="rId14" display="desta@gmail.com"/>
    <hyperlink ref="F24" r:id="rId15" display="dwi.hastuti@gmail.com"/>
    <hyperlink ref="F25" r:id="rId16" display="dwiyan@gmail.com"/>
    <hyperlink ref="F26" r:id="rId17" display="eka.ramadani@gmail.com"/>
    <hyperlink ref="F27" r:id="rId18" display="elifah@gmail.com"/>
    <hyperlink ref="F28" r:id="rId19" display="638endah@gmail.com"/>
    <hyperlink ref="F29" r:id="rId20" display="638estuganti@gmail.com"/>
    <hyperlink ref="F30" r:id="rId21" display="638firsty@gmail.com"/>
    <hyperlink ref="F31" r:id="rId22" display="638hani@gmail.com"/>
    <hyperlink ref="F32" r:id="rId23" display="638hemida@gmail.com"/>
    <hyperlink ref="F33" r:id="rId24" display="638herlina@gmail.com"/>
    <hyperlink ref="F34" r:id="rId25" display="638ishlah@gmail.com"/>
    <hyperlink ref="F35" r:id="rId26" display="638khoirunisa.pangestu@gmail.com"/>
    <hyperlink ref="F36" r:id="rId27" display="638khoirunisa.suhardi@gmail.com"/>
    <hyperlink ref="F37" r:id="rId28" display="638lilin@gmail.com"/>
    <hyperlink ref="F38" r:id="rId29" display="638listyana@gmail.com"/>
    <hyperlink ref="F39" r:id="rId30" display="638livia@gmail.com"/>
    <hyperlink ref="F40" r:id="rId31" display="638mahmuda@gmail.com"/>
    <hyperlink ref="F41" r:id="rId32" display="638maria.dewi@gmail.com"/>
    <hyperlink ref="F42" r:id="rId33" display="638miftakhul.janah@gmail.com"/>
    <hyperlink ref="F43" r:id="rId34" display="638muflihatur@gmail.com"/>
    <hyperlink ref="F44" r:id="rId35" display="638muhammadin@gmail.com"/>
    <hyperlink ref="F45" r:id="rId36" display="638nur.lathif@gmail.com"/>
    <hyperlink ref="F46" r:id="rId37" display="638nur.suranto@gmail.com"/>
    <hyperlink ref="F47" r:id="rId38" display="638nuri.wulandari@gmail.com"/>
    <hyperlink ref="F48" r:id="rId39" display="nurul.fitriyana@gmail.com"/>
    <hyperlink ref="F49" r:id="rId40" display="638rara.sekarlangit@gmail.com"/>
    <hyperlink ref="F50" r:id="rId41" display="638resha.miftakhul@gmail.com"/>
    <hyperlink ref="F51" r:id="rId42" display="638resha.miftakhul@gmail.com"/>
    <hyperlink ref="F52" r:id="rId43" display="638ruci.utamie@gmail.com"/>
    <hyperlink ref="F53" r:id="rId44" display="638said.huda@gmail.com"/>
    <hyperlink ref="F54" r:id="rId45" display="638sherina.rahmawati@gmail.com"/>
    <hyperlink ref="F55" r:id="rId46" display="638via.efiana@gmail.com"/>
    <hyperlink ref="F56" r:id="rId47" display="638yetty.kurniawati@gmail.com"/>
    <hyperlink ref="F57" r:id="rId48" display="638yurida.keniki@gmail.com"/>
  </hyperlinks>
  <pageMargins left="0.7" right="0.7" top="0.75" bottom="0.75" header="0.3" footer="0.3"/>
  <tableParts count="1">
    <tablePart r:id="rId49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="90" zoomScaleNormal="90" workbookViewId="0">
      <selection activeCell="B7" sqref="B7"/>
    </sheetView>
  </sheetViews>
  <sheetFormatPr defaultRowHeight="15" x14ac:dyDescent="0.25"/>
  <cols>
    <col min="1" max="1" width="3.42578125" style="1" customWidth="1"/>
    <col min="2" max="2" width="22.5703125" style="1" customWidth="1"/>
    <col min="3" max="3" width="10.42578125" style="1" customWidth="1"/>
    <col min="4" max="4" width="5.5703125" style="1" customWidth="1"/>
    <col min="5" max="5" width="33.28515625" style="1" customWidth="1"/>
    <col min="6" max="6" width="30.85546875" style="1" customWidth="1"/>
    <col min="7" max="7" width="15.5703125" style="1" bestFit="1" customWidth="1"/>
  </cols>
  <sheetData>
    <row r="1" spans="1:7" x14ac:dyDescent="0.25">
      <c r="A1" s="56" t="s">
        <v>343</v>
      </c>
      <c r="B1" s="56"/>
      <c r="C1" s="56"/>
      <c r="D1" s="56"/>
      <c r="E1" s="56"/>
      <c r="F1" s="56"/>
      <c r="G1" s="56"/>
    </row>
    <row r="3" spans="1:7" x14ac:dyDescent="0.25">
      <c r="A3" s="2" t="s">
        <v>0</v>
      </c>
      <c r="B3" s="2" t="s">
        <v>112</v>
      </c>
      <c r="C3" s="2" t="s">
        <v>115</v>
      </c>
      <c r="D3" s="2" t="s">
        <v>114</v>
      </c>
      <c r="E3" s="2" t="s">
        <v>116</v>
      </c>
      <c r="F3" s="2" t="s">
        <v>117</v>
      </c>
      <c r="G3" s="2" t="s">
        <v>118</v>
      </c>
    </row>
    <row r="4" spans="1:7" s="1" customFormat="1" x14ac:dyDescent="0.25">
      <c r="A4" s="2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1:7" s="1" customFormat="1" hidden="1" x14ac:dyDescent="0.25">
      <c r="A5" s="2"/>
      <c r="B5" s="3"/>
      <c r="C5" s="2"/>
      <c r="D5" s="2"/>
      <c r="E5" s="2"/>
      <c r="F5" s="2"/>
      <c r="G5" s="2"/>
    </row>
    <row r="6" spans="1:7" s="1" customFormat="1" hidden="1" x14ac:dyDescent="0.25">
      <c r="A6" s="2"/>
      <c r="B6" s="3"/>
      <c r="C6" s="2"/>
      <c r="D6" s="2"/>
      <c r="E6" s="2"/>
      <c r="F6" s="2"/>
      <c r="G6" s="2"/>
    </row>
    <row r="7" spans="1:7" s="1" customFormat="1" x14ac:dyDescent="0.25">
      <c r="A7" s="1">
        <v>1</v>
      </c>
      <c r="B7" s="1" t="s">
        <v>134</v>
      </c>
      <c r="C7" s="1" t="s">
        <v>113</v>
      </c>
      <c r="D7" s="1">
        <v>638</v>
      </c>
      <c r="E7" s="1" t="s">
        <v>134</v>
      </c>
      <c r="F7" s="5" t="s">
        <v>135</v>
      </c>
      <c r="G7" s="1" t="s">
        <v>28</v>
      </c>
    </row>
    <row r="8" spans="1:7" s="1" customFormat="1" x14ac:dyDescent="0.25">
      <c r="A8" s="1">
        <v>2</v>
      </c>
      <c r="B8" s="1" t="s">
        <v>119</v>
      </c>
      <c r="C8" s="1" t="s">
        <v>113</v>
      </c>
      <c r="D8" s="1">
        <v>638</v>
      </c>
      <c r="E8" s="1" t="s">
        <v>20</v>
      </c>
      <c r="F8" s="6" t="s">
        <v>120</v>
      </c>
      <c r="G8" s="1" t="s">
        <v>2</v>
      </c>
    </row>
    <row r="9" spans="1:7" s="1" customFormat="1" x14ac:dyDescent="0.25">
      <c r="A9" s="1">
        <v>3</v>
      </c>
      <c r="B9" s="1" t="s">
        <v>121</v>
      </c>
      <c r="C9" s="1" t="s">
        <v>113</v>
      </c>
      <c r="D9" s="1">
        <v>638</v>
      </c>
      <c r="E9" s="1" t="s">
        <v>121</v>
      </c>
      <c r="F9" s="6" t="s">
        <v>122</v>
      </c>
      <c r="G9" s="1" t="s">
        <v>2</v>
      </c>
    </row>
    <row r="10" spans="1:7" s="1" customFormat="1" x14ac:dyDescent="0.25">
      <c r="A10" s="1">
        <v>4</v>
      </c>
      <c r="B10" s="1" t="s">
        <v>124</v>
      </c>
      <c r="C10" s="1" t="s">
        <v>113</v>
      </c>
      <c r="D10" s="1">
        <v>638</v>
      </c>
      <c r="E10" s="1" t="s">
        <v>42</v>
      </c>
      <c r="F10" s="7" t="s">
        <v>123</v>
      </c>
      <c r="G10" s="1" t="s">
        <v>2</v>
      </c>
    </row>
    <row r="11" spans="1:7" s="1" customFormat="1" x14ac:dyDescent="0.25">
      <c r="A11" s="1">
        <v>5</v>
      </c>
      <c r="B11" s="1" t="s">
        <v>125</v>
      </c>
      <c r="C11" s="1" t="s">
        <v>113</v>
      </c>
      <c r="D11" s="1">
        <v>638</v>
      </c>
      <c r="E11" s="1" t="s">
        <v>125</v>
      </c>
      <c r="F11" s="6" t="s">
        <v>126</v>
      </c>
      <c r="G11" s="1" t="s">
        <v>2</v>
      </c>
    </row>
    <row r="12" spans="1:7" s="1" customFormat="1" x14ac:dyDescent="0.25">
      <c r="A12" s="1">
        <v>6</v>
      </c>
      <c r="B12" s="1" t="s">
        <v>127</v>
      </c>
      <c r="C12" s="1" t="s">
        <v>113</v>
      </c>
      <c r="D12" s="1">
        <v>638</v>
      </c>
      <c r="E12" s="1" t="s">
        <v>127</v>
      </c>
      <c r="F12" s="6" t="s">
        <v>128</v>
      </c>
      <c r="G12" s="1" t="s">
        <v>2</v>
      </c>
    </row>
    <row r="13" spans="1:7" s="1" customFormat="1" x14ac:dyDescent="0.25">
      <c r="A13" s="1">
        <v>7</v>
      </c>
      <c r="B13" s="1" t="s">
        <v>136</v>
      </c>
      <c r="C13" s="1" t="s">
        <v>113</v>
      </c>
      <c r="D13" s="1">
        <v>638</v>
      </c>
      <c r="E13" s="1" t="s">
        <v>136</v>
      </c>
      <c r="F13" s="6" t="s">
        <v>129</v>
      </c>
      <c r="G13" s="1" t="s">
        <v>2</v>
      </c>
    </row>
    <row r="14" spans="1:7" s="1" customFormat="1" x14ac:dyDescent="0.25">
      <c r="A14" s="1">
        <v>8</v>
      </c>
      <c r="B14" s="1" t="s">
        <v>137</v>
      </c>
      <c r="C14" s="1" t="s">
        <v>113</v>
      </c>
      <c r="D14" s="1">
        <v>638</v>
      </c>
      <c r="E14" s="1" t="s">
        <v>137</v>
      </c>
      <c r="F14" s="6" t="s">
        <v>130</v>
      </c>
      <c r="G14" s="1" t="s">
        <v>2</v>
      </c>
    </row>
    <row r="15" spans="1:7" s="1" customFormat="1" x14ac:dyDescent="0.25">
      <c r="A15" s="1">
        <v>9</v>
      </c>
      <c r="B15" s="1" t="s">
        <v>138</v>
      </c>
      <c r="C15" s="1" t="s">
        <v>113</v>
      </c>
      <c r="D15" s="1">
        <v>638</v>
      </c>
      <c r="E15" s="1" t="s">
        <v>138</v>
      </c>
      <c r="F15" s="6" t="s">
        <v>131</v>
      </c>
      <c r="G15" s="1" t="s">
        <v>4</v>
      </c>
    </row>
    <row r="16" spans="1:7" s="1" customFormat="1" x14ac:dyDescent="0.25">
      <c r="A16" s="1">
        <v>10</v>
      </c>
      <c r="B16" s="8" t="s">
        <v>132</v>
      </c>
      <c r="C16" s="1" t="s">
        <v>113</v>
      </c>
      <c r="D16" s="1">
        <v>638</v>
      </c>
      <c r="E16" s="8" t="s">
        <v>132</v>
      </c>
      <c r="F16" s="6" t="s">
        <v>133</v>
      </c>
      <c r="G16" s="9" t="s">
        <v>25</v>
      </c>
    </row>
    <row r="17" spans="1:7" s="1" customFormat="1" x14ac:dyDescent="0.25">
      <c r="A17" s="1">
        <v>11</v>
      </c>
      <c r="B17" s="1" t="s">
        <v>140</v>
      </c>
      <c r="C17" s="1" t="s">
        <v>113</v>
      </c>
      <c r="D17" s="1">
        <v>638</v>
      </c>
      <c r="E17" s="1" t="s">
        <v>140</v>
      </c>
      <c r="F17" s="6" t="s">
        <v>139</v>
      </c>
      <c r="G17" s="1" t="s">
        <v>4</v>
      </c>
    </row>
    <row r="18" spans="1:7" s="1" customFormat="1" x14ac:dyDescent="0.25">
      <c r="A18" s="1">
        <v>12</v>
      </c>
      <c r="B18" s="1" t="s">
        <v>159</v>
      </c>
      <c r="C18" s="1" t="s">
        <v>113</v>
      </c>
      <c r="D18" s="1">
        <v>638</v>
      </c>
      <c r="E18" s="1" t="s">
        <v>141</v>
      </c>
      <c r="F18" s="6" t="s">
        <v>143</v>
      </c>
      <c r="G18" s="1" t="s">
        <v>6</v>
      </c>
    </row>
    <row r="19" spans="1:7" s="1" customFormat="1" x14ac:dyDescent="0.25">
      <c r="A19" s="1">
        <v>13</v>
      </c>
      <c r="B19" s="1" t="s">
        <v>142</v>
      </c>
      <c r="C19" s="1" t="s">
        <v>113</v>
      </c>
      <c r="D19" s="1">
        <v>638</v>
      </c>
      <c r="E19" s="1" t="s">
        <v>142</v>
      </c>
      <c r="F19" s="6" t="s">
        <v>144</v>
      </c>
      <c r="G19" s="1" t="s">
        <v>4</v>
      </c>
    </row>
    <row r="20" spans="1:7" s="1" customFormat="1" x14ac:dyDescent="0.25">
      <c r="A20" s="1">
        <v>14</v>
      </c>
      <c r="B20" s="1" t="s">
        <v>160</v>
      </c>
      <c r="C20" s="1" t="s">
        <v>113</v>
      </c>
      <c r="D20" s="1">
        <v>638</v>
      </c>
      <c r="E20" s="1" t="s">
        <v>145</v>
      </c>
      <c r="F20" s="6" t="s">
        <v>146</v>
      </c>
      <c r="G20" s="1" t="s">
        <v>13</v>
      </c>
    </row>
    <row r="21" spans="1:7" s="1" customFormat="1" x14ac:dyDescent="0.25">
      <c r="A21" s="1">
        <v>15</v>
      </c>
      <c r="B21" s="1" t="s">
        <v>161</v>
      </c>
      <c r="C21" s="1" t="s">
        <v>113</v>
      </c>
      <c r="D21" s="1">
        <v>638</v>
      </c>
      <c r="E21" s="1" t="s">
        <v>147</v>
      </c>
      <c r="F21" s="6" t="s">
        <v>148</v>
      </c>
      <c r="G21" s="1" t="s">
        <v>2</v>
      </c>
    </row>
    <row r="22" spans="1:7" s="1" customFormat="1" x14ac:dyDescent="0.25">
      <c r="A22" s="1">
        <v>16</v>
      </c>
      <c r="B22" s="1" t="s">
        <v>166</v>
      </c>
      <c r="C22" s="1" t="s">
        <v>113</v>
      </c>
      <c r="D22" s="1">
        <v>638</v>
      </c>
      <c r="E22" s="1" t="s">
        <v>149</v>
      </c>
      <c r="F22" s="6" t="s">
        <v>150</v>
      </c>
      <c r="G22" s="1" t="s">
        <v>11</v>
      </c>
    </row>
    <row r="23" spans="1:7" s="1" customFormat="1" x14ac:dyDescent="0.25">
      <c r="A23" s="1">
        <v>17</v>
      </c>
      <c r="B23" s="1" t="s">
        <v>162</v>
      </c>
      <c r="C23" s="1" t="s">
        <v>113</v>
      </c>
      <c r="D23" s="1">
        <v>638</v>
      </c>
      <c r="E23" s="1" t="s">
        <v>151</v>
      </c>
      <c r="F23" s="6" t="s">
        <v>152</v>
      </c>
      <c r="G23" s="1" t="s">
        <v>13</v>
      </c>
    </row>
    <row r="24" spans="1:7" s="1" customFormat="1" x14ac:dyDescent="0.25">
      <c r="A24" s="1">
        <v>18</v>
      </c>
      <c r="B24" s="1" t="s">
        <v>164</v>
      </c>
      <c r="C24" s="1" t="s">
        <v>113</v>
      </c>
      <c r="D24" s="1">
        <v>638</v>
      </c>
      <c r="E24" s="1" t="s">
        <v>153</v>
      </c>
      <c r="F24" s="6" t="s">
        <v>154</v>
      </c>
      <c r="G24" s="1" t="s">
        <v>17</v>
      </c>
    </row>
    <row r="25" spans="1:7" s="1" customFormat="1" x14ac:dyDescent="0.25">
      <c r="A25" s="1">
        <v>19</v>
      </c>
      <c r="B25" s="1" t="s">
        <v>163</v>
      </c>
      <c r="C25" s="1" t="s">
        <v>113</v>
      </c>
      <c r="D25" s="1">
        <v>638</v>
      </c>
      <c r="E25" s="1" t="s">
        <v>155</v>
      </c>
      <c r="F25" s="6" t="s">
        <v>156</v>
      </c>
      <c r="G25" s="1" t="s">
        <v>38</v>
      </c>
    </row>
    <row r="26" spans="1:7" s="1" customFormat="1" x14ac:dyDescent="0.25">
      <c r="A26" s="1">
        <v>20</v>
      </c>
      <c r="B26" s="1" t="s">
        <v>165</v>
      </c>
      <c r="C26" s="1" t="s">
        <v>113</v>
      </c>
      <c r="D26" s="1">
        <v>638</v>
      </c>
      <c r="E26" s="1" t="s">
        <v>157</v>
      </c>
      <c r="F26" s="6" t="s">
        <v>158</v>
      </c>
      <c r="G26" s="1" t="s">
        <v>2</v>
      </c>
    </row>
    <row r="27" spans="1:7" s="1" customFormat="1" x14ac:dyDescent="0.25">
      <c r="A27" s="1">
        <v>21</v>
      </c>
      <c r="B27" s="1" t="s">
        <v>176</v>
      </c>
      <c r="C27" s="1" t="s">
        <v>113</v>
      </c>
      <c r="D27" s="1">
        <v>638</v>
      </c>
      <c r="E27" s="1" t="s">
        <v>27</v>
      </c>
      <c r="F27" s="6" t="s">
        <v>171</v>
      </c>
      <c r="G27" s="1" t="s">
        <v>2</v>
      </c>
    </row>
    <row r="28" spans="1:7" s="1" customFormat="1" x14ac:dyDescent="0.25">
      <c r="A28" s="1">
        <v>22</v>
      </c>
      <c r="B28" s="1" t="s">
        <v>167</v>
      </c>
      <c r="C28" s="1" t="s">
        <v>113</v>
      </c>
      <c r="D28" s="1">
        <v>638</v>
      </c>
      <c r="E28" s="1" t="s">
        <v>44</v>
      </c>
      <c r="F28" s="6" t="s">
        <v>172</v>
      </c>
      <c r="G28" s="1" t="s">
        <v>2</v>
      </c>
    </row>
    <row r="29" spans="1:7" s="1" customFormat="1" x14ac:dyDescent="0.25">
      <c r="A29" s="1">
        <v>23</v>
      </c>
      <c r="B29" s="1" t="s">
        <v>168</v>
      </c>
      <c r="C29" s="1" t="s">
        <v>113</v>
      </c>
      <c r="D29" s="1">
        <v>638</v>
      </c>
      <c r="E29" s="1" t="s">
        <v>45</v>
      </c>
      <c r="F29" s="6" t="s">
        <v>173</v>
      </c>
      <c r="G29" s="1" t="s">
        <v>46</v>
      </c>
    </row>
    <row r="30" spans="1:7" s="1" customFormat="1" x14ac:dyDescent="0.25">
      <c r="A30" s="1">
        <v>24</v>
      </c>
      <c r="B30" s="1" t="s">
        <v>169</v>
      </c>
      <c r="C30" s="1" t="s">
        <v>113</v>
      </c>
      <c r="D30" s="1">
        <v>638</v>
      </c>
      <c r="E30" s="1" t="s">
        <v>36</v>
      </c>
      <c r="F30" s="6" t="s">
        <v>174</v>
      </c>
      <c r="G30" s="1" t="s">
        <v>13</v>
      </c>
    </row>
    <row r="31" spans="1:7" s="1" customFormat="1" x14ac:dyDescent="0.25">
      <c r="A31" s="1">
        <v>25</v>
      </c>
      <c r="B31" s="1" t="s">
        <v>170</v>
      </c>
      <c r="C31" s="1" t="s">
        <v>113</v>
      </c>
      <c r="D31" s="1">
        <v>638</v>
      </c>
      <c r="E31" s="1" t="s">
        <v>24</v>
      </c>
      <c r="F31" s="6" t="s">
        <v>175</v>
      </c>
      <c r="G31" s="1" t="s">
        <v>25</v>
      </c>
    </row>
    <row r="32" spans="1:7" s="1" customFormat="1" x14ac:dyDescent="0.25">
      <c r="A32" s="1">
        <v>26</v>
      </c>
      <c r="B32" s="1" t="s">
        <v>177</v>
      </c>
      <c r="C32" s="1" t="s">
        <v>113</v>
      </c>
      <c r="D32" s="1">
        <v>638</v>
      </c>
      <c r="E32" s="1" t="s">
        <v>14</v>
      </c>
      <c r="F32" s="6" t="s">
        <v>181</v>
      </c>
      <c r="G32" s="1" t="s">
        <v>11</v>
      </c>
    </row>
    <row r="33" spans="1:7" s="1" customFormat="1" x14ac:dyDescent="0.25">
      <c r="A33" s="1">
        <v>27</v>
      </c>
      <c r="B33" s="1" t="s">
        <v>178</v>
      </c>
      <c r="C33" s="1" t="s">
        <v>113</v>
      </c>
      <c r="D33" s="1">
        <v>638</v>
      </c>
      <c r="E33" s="1" t="s">
        <v>32</v>
      </c>
      <c r="F33" s="6" t="s">
        <v>182</v>
      </c>
      <c r="G33" s="1" t="s">
        <v>33</v>
      </c>
    </row>
    <row r="34" spans="1:7" s="1" customFormat="1" x14ac:dyDescent="0.25">
      <c r="A34" s="1">
        <v>28</v>
      </c>
      <c r="B34" s="1" t="s">
        <v>185</v>
      </c>
      <c r="C34" s="1" t="s">
        <v>113</v>
      </c>
      <c r="D34" s="1">
        <v>638</v>
      </c>
      <c r="E34" s="1" t="s">
        <v>19</v>
      </c>
      <c r="F34" s="6" t="s">
        <v>186</v>
      </c>
      <c r="G34" s="1" t="s">
        <v>2</v>
      </c>
    </row>
    <row r="35" spans="1:7" s="1" customFormat="1" x14ac:dyDescent="0.25">
      <c r="A35" s="1">
        <v>29</v>
      </c>
      <c r="B35" s="1" t="s">
        <v>179</v>
      </c>
      <c r="C35" s="1" t="s">
        <v>113</v>
      </c>
      <c r="D35" s="1">
        <v>638</v>
      </c>
      <c r="E35" s="1" t="s">
        <v>3</v>
      </c>
      <c r="F35" s="6" t="s">
        <v>183</v>
      </c>
      <c r="G35" s="1" t="s">
        <v>4</v>
      </c>
    </row>
    <row r="36" spans="1:7" s="1" customFormat="1" x14ac:dyDescent="0.25">
      <c r="A36" s="1">
        <v>30</v>
      </c>
      <c r="B36" s="1" t="s">
        <v>180</v>
      </c>
      <c r="C36" s="1" t="s">
        <v>113</v>
      </c>
      <c r="D36" s="1">
        <v>638</v>
      </c>
      <c r="E36" s="1" t="s">
        <v>29</v>
      </c>
      <c r="F36" s="6" t="s">
        <v>184</v>
      </c>
      <c r="G36" s="1" t="s">
        <v>13</v>
      </c>
    </row>
    <row r="37" spans="1:7" s="1" customFormat="1" x14ac:dyDescent="0.25">
      <c r="A37" s="1">
        <v>31</v>
      </c>
      <c r="B37" s="1" t="s">
        <v>187</v>
      </c>
      <c r="C37" s="1" t="s">
        <v>113</v>
      </c>
      <c r="D37" s="1">
        <v>638</v>
      </c>
      <c r="E37" s="1" t="s">
        <v>41</v>
      </c>
      <c r="F37" s="6" t="s">
        <v>198</v>
      </c>
      <c r="G37" s="1" t="s">
        <v>6</v>
      </c>
    </row>
    <row r="38" spans="1:7" s="1" customFormat="1" x14ac:dyDescent="0.25">
      <c r="A38" s="1">
        <v>32</v>
      </c>
      <c r="B38" s="1" t="s">
        <v>188</v>
      </c>
      <c r="C38" s="1" t="s">
        <v>113</v>
      </c>
      <c r="D38" s="1">
        <v>638</v>
      </c>
      <c r="E38" s="1" t="s">
        <v>40</v>
      </c>
      <c r="F38" s="6" t="s">
        <v>197</v>
      </c>
      <c r="G38" s="1" t="s">
        <v>13</v>
      </c>
    </row>
    <row r="39" spans="1:7" s="1" customFormat="1" x14ac:dyDescent="0.25">
      <c r="A39" s="1">
        <v>33</v>
      </c>
      <c r="B39" s="1" t="s">
        <v>189</v>
      </c>
      <c r="C39" s="1" t="s">
        <v>113</v>
      </c>
      <c r="D39" s="1">
        <v>638</v>
      </c>
      <c r="E39" s="1" t="s">
        <v>31</v>
      </c>
      <c r="F39" s="6" t="s">
        <v>199</v>
      </c>
      <c r="G39" s="1" t="s">
        <v>6</v>
      </c>
    </row>
    <row r="40" spans="1:7" s="1" customFormat="1" x14ac:dyDescent="0.25">
      <c r="A40" s="1">
        <v>34</v>
      </c>
      <c r="B40" s="1" t="s">
        <v>190</v>
      </c>
      <c r="C40" s="1" t="s">
        <v>113</v>
      </c>
      <c r="D40" s="1">
        <v>638</v>
      </c>
      <c r="E40" s="1" t="s">
        <v>15</v>
      </c>
      <c r="F40" s="6" t="s">
        <v>200</v>
      </c>
      <c r="G40" s="1" t="s">
        <v>4</v>
      </c>
    </row>
    <row r="41" spans="1:7" s="1" customFormat="1" x14ac:dyDescent="0.25">
      <c r="A41" s="1">
        <v>35</v>
      </c>
      <c r="B41" s="1" t="s">
        <v>191</v>
      </c>
      <c r="C41" s="1" t="s">
        <v>113</v>
      </c>
      <c r="D41" s="1">
        <v>638</v>
      </c>
      <c r="E41" s="1" t="s">
        <v>22</v>
      </c>
      <c r="F41" s="6" t="s">
        <v>201</v>
      </c>
      <c r="G41" s="1" t="s">
        <v>23</v>
      </c>
    </row>
    <row r="42" spans="1:7" s="1" customFormat="1" x14ac:dyDescent="0.25">
      <c r="A42" s="1">
        <v>36</v>
      </c>
      <c r="B42" s="1" t="s">
        <v>192</v>
      </c>
      <c r="C42" s="1" t="s">
        <v>113</v>
      </c>
      <c r="D42" s="1">
        <v>638</v>
      </c>
      <c r="E42" s="1" t="s">
        <v>35</v>
      </c>
      <c r="F42" s="6" t="s">
        <v>202</v>
      </c>
      <c r="G42" s="1" t="s">
        <v>11</v>
      </c>
    </row>
    <row r="43" spans="1:7" s="1" customFormat="1" x14ac:dyDescent="0.25">
      <c r="A43" s="1">
        <v>37</v>
      </c>
      <c r="B43" s="1" t="s">
        <v>193</v>
      </c>
      <c r="C43" s="1" t="s">
        <v>113</v>
      </c>
      <c r="D43" s="1">
        <v>638</v>
      </c>
      <c r="E43" s="1" t="s">
        <v>39</v>
      </c>
      <c r="F43" s="6" t="s">
        <v>203</v>
      </c>
      <c r="G43" s="1" t="s">
        <v>2</v>
      </c>
    </row>
    <row r="44" spans="1:7" s="1" customFormat="1" x14ac:dyDescent="0.25">
      <c r="A44" s="1">
        <v>38</v>
      </c>
      <c r="B44" s="1" t="s">
        <v>194</v>
      </c>
      <c r="C44" s="1" t="s">
        <v>113</v>
      </c>
      <c r="D44" s="1">
        <v>638</v>
      </c>
      <c r="E44" s="1" t="s">
        <v>1</v>
      </c>
      <c r="F44" s="6" t="s">
        <v>204</v>
      </c>
      <c r="G44" s="1" t="s">
        <v>2</v>
      </c>
    </row>
    <row r="45" spans="1:7" s="1" customFormat="1" x14ac:dyDescent="0.25">
      <c r="A45" s="1">
        <v>39</v>
      </c>
      <c r="B45" s="1" t="s">
        <v>195</v>
      </c>
      <c r="C45" s="1" t="s">
        <v>113</v>
      </c>
      <c r="D45" s="1">
        <v>638</v>
      </c>
      <c r="E45" s="1" t="s">
        <v>21</v>
      </c>
      <c r="F45" s="6" t="s">
        <v>205</v>
      </c>
      <c r="G45" s="1" t="s">
        <v>2</v>
      </c>
    </row>
    <row r="46" spans="1:7" s="1" customFormat="1" x14ac:dyDescent="0.25">
      <c r="A46" s="1">
        <v>40</v>
      </c>
      <c r="B46" s="1" t="s">
        <v>196</v>
      </c>
      <c r="C46" s="1" t="s">
        <v>113</v>
      </c>
      <c r="D46" s="1">
        <v>638</v>
      </c>
      <c r="E46" s="1" t="s">
        <v>43</v>
      </c>
      <c r="F46" s="6" t="s">
        <v>206</v>
      </c>
      <c r="G46" s="1" t="s">
        <v>2</v>
      </c>
    </row>
    <row r="47" spans="1:7" s="1" customFormat="1" x14ac:dyDescent="0.25">
      <c r="A47" s="1">
        <v>41</v>
      </c>
      <c r="B47" s="1" t="s">
        <v>207</v>
      </c>
      <c r="C47" s="1" t="s">
        <v>113</v>
      </c>
      <c r="D47" s="1">
        <v>638</v>
      </c>
      <c r="E47" s="1" t="s">
        <v>12</v>
      </c>
      <c r="F47" s="6" t="s">
        <v>217</v>
      </c>
      <c r="G47" s="1" t="s">
        <v>13</v>
      </c>
    </row>
    <row r="48" spans="1:7" s="1" customFormat="1" x14ac:dyDescent="0.25">
      <c r="A48" s="1">
        <v>42</v>
      </c>
      <c r="B48" s="1" t="s">
        <v>208</v>
      </c>
      <c r="C48" s="1" t="s">
        <v>113</v>
      </c>
      <c r="D48" s="1">
        <v>638</v>
      </c>
      <c r="E48" s="1" t="s">
        <v>30</v>
      </c>
      <c r="F48" s="6" t="s">
        <v>218</v>
      </c>
      <c r="G48" s="1" t="s">
        <v>11</v>
      </c>
    </row>
    <row r="49" spans="1:7" s="1" customFormat="1" x14ac:dyDescent="0.25">
      <c r="A49" s="1">
        <v>43</v>
      </c>
      <c r="B49" s="1" t="s">
        <v>209</v>
      </c>
      <c r="C49" s="1" t="s">
        <v>113</v>
      </c>
      <c r="D49" s="1">
        <v>638</v>
      </c>
      <c r="E49" s="1" t="s">
        <v>18</v>
      </c>
      <c r="F49" s="6" t="s">
        <v>219</v>
      </c>
      <c r="G49" s="1" t="s">
        <v>13</v>
      </c>
    </row>
    <row r="50" spans="1:7" s="1" customFormat="1" x14ac:dyDescent="0.25">
      <c r="A50" s="1">
        <v>44</v>
      </c>
      <c r="B50" s="1" t="s">
        <v>210</v>
      </c>
      <c r="C50" s="1" t="s">
        <v>113</v>
      </c>
      <c r="D50" s="1">
        <v>638</v>
      </c>
      <c r="E50" s="1" t="s">
        <v>16</v>
      </c>
      <c r="F50" s="6" t="s">
        <v>219</v>
      </c>
      <c r="G50" s="1" t="s">
        <v>13</v>
      </c>
    </row>
    <row r="51" spans="1:7" s="1" customFormat="1" x14ac:dyDescent="0.25">
      <c r="A51" s="1">
        <v>45</v>
      </c>
      <c r="B51" s="1" t="s">
        <v>211</v>
      </c>
      <c r="C51" s="1" t="s">
        <v>113</v>
      </c>
      <c r="D51" s="1">
        <v>638</v>
      </c>
      <c r="E51" s="1" t="s">
        <v>37</v>
      </c>
      <c r="F51" s="6" t="s">
        <v>220</v>
      </c>
      <c r="G51" s="1" t="s">
        <v>6</v>
      </c>
    </row>
    <row r="52" spans="1:7" s="1" customFormat="1" x14ac:dyDescent="0.25">
      <c r="A52" s="1">
        <v>46</v>
      </c>
      <c r="B52" s="1" t="s">
        <v>212</v>
      </c>
      <c r="C52" s="1" t="s">
        <v>113</v>
      </c>
      <c r="D52" s="1">
        <v>638</v>
      </c>
      <c r="E52" s="1" t="s">
        <v>5</v>
      </c>
      <c r="F52" s="6" t="s">
        <v>221</v>
      </c>
      <c r="G52" s="1" t="s">
        <v>6</v>
      </c>
    </row>
    <row r="53" spans="1:7" s="1" customFormat="1" x14ac:dyDescent="0.25">
      <c r="A53" s="1">
        <v>47</v>
      </c>
      <c r="B53" s="1" t="s">
        <v>213</v>
      </c>
      <c r="C53" s="1" t="s">
        <v>113</v>
      </c>
      <c r="D53" s="1">
        <v>638</v>
      </c>
      <c r="E53" s="1" t="s">
        <v>26</v>
      </c>
      <c r="F53" s="6" t="s">
        <v>222</v>
      </c>
      <c r="G53" s="1" t="s">
        <v>6</v>
      </c>
    </row>
    <row r="54" spans="1:7" s="1" customFormat="1" x14ac:dyDescent="0.25">
      <c r="A54" s="1">
        <v>48</v>
      </c>
      <c r="B54" s="1" t="s">
        <v>214</v>
      </c>
      <c r="C54" s="1" t="s">
        <v>113</v>
      </c>
      <c r="D54" s="1">
        <v>638</v>
      </c>
      <c r="E54" s="1" t="s">
        <v>9</v>
      </c>
      <c r="F54" s="6" t="s">
        <v>223</v>
      </c>
      <c r="G54" s="1" t="s">
        <v>10</v>
      </c>
    </row>
    <row r="55" spans="1:7" s="1" customFormat="1" x14ac:dyDescent="0.25">
      <c r="A55" s="1">
        <v>49</v>
      </c>
      <c r="B55" s="1" t="s">
        <v>215</v>
      </c>
      <c r="C55" s="1" t="s">
        <v>113</v>
      </c>
      <c r="D55" s="1">
        <v>638</v>
      </c>
      <c r="E55" s="1" t="s">
        <v>34</v>
      </c>
      <c r="F55" s="6" t="s">
        <v>224</v>
      </c>
      <c r="G55" s="1" t="s">
        <v>6</v>
      </c>
    </row>
    <row r="56" spans="1:7" s="9" customFormat="1" x14ac:dyDescent="0.25">
      <c r="A56" s="1">
        <v>50</v>
      </c>
      <c r="B56" s="1" t="s">
        <v>216</v>
      </c>
      <c r="C56" s="1" t="s">
        <v>113</v>
      </c>
      <c r="D56" s="1">
        <v>638</v>
      </c>
      <c r="E56" s="1" t="s">
        <v>7</v>
      </c>
      <c r="F56" s="6" t="s">
        <v>225</v>
      </c>
      <c r="G56" s="1" t="s">
        <v>8</v>
      </c>
    </row>
  </sheetData>
  <mergeCells count="1">
    <mergeCell ref="A1:G1"/>
  </mergeCells>
  <hyperlinks>
    <hyperlink ref="F9" r:id="rId1"/>
    <hyperlink ref="F8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2" r:id="rId14"/>
    <hyperlink ref="F23" r:id="rId15"/>
    <hyperlink ref="F24" r:id="rId16"/>
    <hyperlink ref="F25" r:id="rId17"/>
    <hyperlink ref="F26" r:id="rId18"/>
    <hyperlink ref="F27" r:id="rId19"/>
    <hyperlink ref="F28" r:id="rId20"/>
    <hyperlink ref="F29" r:id="rId21"/>
    <hyperlink ref="F30" r:id="rId22"/>
    <hyperlink ref="F31" r:id="rId23"/>
    <hyperlink ref="F32" r:id="rId24"/>
    <hyperlink ref="F33" r:id="rId25"/>
    <hyperlink ref="F34" r:id="rId26"/>
    <hyperlink ref="F35" r:id="rId27"/>
    <hyperlink ref="F36" r:id="rId28"/>
    <hyperlink ref="F37" r:id="rId29"/>
    <hyperlink ref="F38" r:id="rId30"/>
    <hyperlink ref="F39" r:id="rId31"/>
    <hyperlink ref="F40" r:id="rId32"/>
    <hyperlink ref="F41" r:id="rId33"/>
    <hyperlink ref="F42" r:id="rId34"/>
    <hyperlink ref="F43" r:id="rId35"/>
    <hyperlink ref="F44" r:id="rId36"/>
    <hyperlink ref="F45" r:id="rId37"/>
    <hyperlink ref="F46" r:id="rId38"/>
    <hyperlink ref="F47" r:id="rId39"/>
    <hyperlink ref="F48" r:id="rId40"/>
    <hyperlink ref="F49" r:id="rId41"/>
    <hyperlink ref="F50" r:id="rId42"/>
    <hyperlink ref="F51" r:id="rId43"/>
    <hyperlink ref="F52" r:id="rId44"/>
    <hyperlink ref="F53" r:id="rId45"/>
    <hyperlink ref="F54" r:id="rId46"/>
    <hyperlink ref="F55" r:id="rId47"/>
    <hyperlink ref="F56" r:id="rId48"/>
  </hyperlinks>
  <pageMargins left="0.7" right="0.7" top="0.75" bottom="0.75" header="0.3" footer="0.3"/>
  <tableParts count="1">
    <tablePart r:id="rId4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rpl gizi 2019</vt:lpstr>
      <vt:lpstr>648 AJ</vt:lpstr>
      <vt:lpstr>646</vt:lpstr>
      <vt:lpstr>rumus</vt:lpstr>
      <vt:lpstr>649 a</vt:lpstr>
      <vt:lpstr>649 b</vt:lpstr>
      <vt:lpstr>649 AJ</vt:lpstr>
      <vt:lpstr>639</vt:lpstr>
      <vt:lpstr>638</vt:lpstr>
      <vt:lpstr>637</vt:lpstr>
      <vt:lpstr>648</vt:lpstr>
      <vt:lpstr>647</vt:lpstr>
      <vt:lpstr>440 keperawatan</vt:lpstr>
      <vt:lpstr>xxx440 keperawatan (2)</vt:lpstr>
      <vt:lpstr>001 xxx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2018-10-26T00:24:34Z</dcterms:created>
  <dcterms:modified xsi:type="dcterms:W3CDTF">2019-08-27T08:59:33Z</dcterms:modified>
</cp:coreProperties>
</file>